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80" windowHeight="10755" tabRatio="875" activeTab="7"/>
  </bookViews>
  <sheets>
    <sheet name="S_Frontespizio" sheetId="1" r:id="rId1"/>
    <sheet name="S1_Riep I SAL" sheetId="2" r:id="rId2"/>
    <sheet name="S2_Riep SAL Finale" sheetId="3" r:id="rId3"/>
    <sheet name="S3_Riep Totale" sheetId="4" r:id="rId4"/>
    <sheet name="SA.1_ PersDip" sheetId="5" r:id="rId5"/>
    <sheet name="SA.2_ PersNonDip" sheetId="6" r:id="rId6"/>
    <sheet name="SA.3_OreImpieg" sheetId="7" r:id="rId7"/>
    <sheet name="SA.4_CostOrar" sheetId="8" r:id="rId8"/>
    <sheet name="SB_ STRUMENT" sheetId="9" r:id="rId9"/>
    <sheet name="SB.1_ AMMORTAM" sheetId="10" r:id="rId10"/>
    <sheet name="SC.1_Ricerca Contrattuale" sheetId="11" r:id="rId11"/>
    <sheet name="SC.2_Consulenze" sheetId="12" r:id="rId12"/>
    <sheet name="SC.3_BREVETTI" sheetId="13" r:id="rId13"/>
    <sheet name="SD_Sp.Gen.FORF.Avv.13.2.2020" sheetId="14" r:id="rId14"/>
    <sheet name="SD.1_Sp.Gen.FORF.AnteMod.Avv." sheetId="15" r:id="rId15"/>
    <sheet name="SD.2_IncidSG" sheetId="16" r:id="rId16"/>
    <sheet name="SD.3_Sp.Gen.REALI" sheetId="17" r:id="rId17"/>
    <sheet name="SE_AltriCOSTI" sheetId="18" r:id="rId18"/>
    <sheet name="SF_Studi" sheetId="19" r:id="rId19"/>
  </sheets>
  <definedNames>
    <definedName name="_xlnm.Print_Area" localSheetId="0">'S_Frontespizio'!$A$1:$L$31</definedName>
    <definedName name="_xlnm.Print_Area" localSheetId="1">'S1_Riep I SAL'!$A$1:$I$28</definedName>
    <definedName name="_xlnm.Print_Area" localSheetId="2">'S2_Riep SAL Finale'!$A$1:$I$28</definedName>
    <definedName name="_xlnm.Print_Area" localSheetId="3">'S3_Riep Totale'!$A$1:$N$32</definedName>
    <definedName name="_xlnm.Print_Area" localSheetId="4">'SA.1_ PersDip'!$A$1:$K$27</definedName>
    <definedName name="_xlnm.Print_Area" localSheetId="5">'SA.2_ PersNonDip'!$A$1:$M$28</definedName>
    <definedName name="_xlnm.Print_Area" localSheetId="6">'SA.3_OreImpieg'!$A$1:$AG$28</definedName>
    <definedName name="_xlnm.Print_Area" localSheetId="7">'SA.4_CostOrar'!$A$1:$H$69</definedName>
    <definedName name="_xlnm.Print_Area" localSheetId="9">'SB.1_ AMMORTAM'!$A$1:$K$30</definedName>
    <definedName name="_xlnm.Print_Area" localSheetId="8">'SB_ STRUMENT'!$A$1:$O$31</definedName>
    <definedName name="_xlnm.Print_Area" localSheetId="10">'SC.1_Ricerca Contrattuale'!$A$1:$P$25</definedName>
    <definedName name="_xlnm.Print_Area" localSheetId="11">'SC.2_Consulenze'!$A$1:$P$25</definedName>
    <definedName name="_xlnm.Print_Area" localSheetId="12">'SC.3_BREVETTI'!$A$1:$O$22</definedName>
    <definedName name="_xlnm.Print_Area" localSheetId="14">'SD.1_Sp.Gen.FORF.AnteMod.Avv.'!$A$1:$H$28</definedName>
    <definedName name="_xlnm.Print_Area" localSheetId="15">'SD.2_IncidSG'!$A$1:$K$26</definedName>
    <definedName name="_xlnm.Print_Area" localSheetId="16">'SD.3_Sp.Gen.REALI'!$A$1:$P$27</definedName>
    <definedName name="_xlnm.Print_Area" localSheetId="13">'SD_Sp.Gen.FORF.Avv.13.2.2020'!$A$1:$I$28</definedName>
    <definedName name="_xlnm.Print_Area" localSheetId="17">'SE_AltriCOSTI'!$A$1:$O$27</definedName>
    <definedName name="_xlnm.Print_Area" localSheetId="18">'SF_Studi'!$A$1:$P$25</definedName>
    <definedName name="TIPO_CONTRATTO" localSheetId="4">'SA.1_ PersDip'!$A$9:$A$11</definedName>
    <definedName name="TIPO_CONTRATTO" localSheetId="5">'SA.2_ PersNonDip'!#REF!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<sst xmlns="http://schemas.openxmlformats.org/spreadsheetml/2006/main" count="528" uniqueCount="249">
  <si>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</si>
  <si>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</si>
  <si>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</si>
  <si>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</si>
  <si>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</si>
  <si>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</si>
  <si>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</si>
  <si>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_________________________________________________</t>
  </si>
  <si>
    <t>DENOMINAZIONE DEL BENEFICIARIO</t>
  </si>
  <si>
    <t>TITOLO DEL PROGETTO</t>
  </si>
  <si>
    <t>Timbro e firma del legale rappresentante del Soggetto beneficiario</t>
  </si>
  <si>
    <t>Nominativo da contattare per eventuali richieste di chiarimento</t>
  </si>
  <si>
    <t>Tel.___________________</t>
  </si>
  <si>
    <t>email:_______________________________</t>
  </si>
  <si>
    <t>note dell'ufficio</t>
  </si>
  <si>
    <t>quota lorda</t>
  </si>
  <si>
    <t>quota netta</t>
  </si>
  <si>
    <t>Fornitore</t>
  </si>
  <si>
    <t>numero fattura</t>
  </si>
  <si>
    <t>data fattura</t>
  </si>
  <si>
    <t>coefficiente ammortam.</t>
  </si>
  <si>
    <t>% di uso nel progetto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</si>
  <si>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</si>
  <si>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</si>
  <si>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</si>
  <si>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</si>
  <si>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</si>
  <si>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</si>
  <si>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t>Totale costi rendicontati</t>
  </si>
  <si>
    <t>o</t>
  </si>
  <si>
    <t>Nominativo dipendente</t>
  </si>
  <si>
    <t xml:space="preserve">Nominativo dipendente </t>
  </si>
  <si>
    <t xml:space="preserve">  Luogo, data e firma del dipendente</t>
  </si>
  <si>
    <t>NOMINATIVO: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</si>
  <si>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</si>
  <si>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t>Nominativo Dipendente</t>
  </si>
  <si>
    <t>Descrizione del bene</t>
  </si>
  <si>
    <t xml:space="preserve">fattura n. </t>
  </si>
  <si>
    <t>Modalità pagamento</t>
  </si>
  <si>
    <t>Tipologia
(Bonifico,  A/C, ...)</t>
  </si>
  <si>
    <t>Fornitore (Denominazione)</t>
  </si>
  <si>
    <t>DENOMINAZIONE  BENEFICIARIO</t>
  </si>
  <si>
    <t>data registrazione nel Registro dei Beni Ammortizzabili</t>
  </si>
  <si>
    <t>Contratto di fornitura</t>
  </si>
  <si>
    <t>Data di sottoscrizione</t>
  </si>
  <si>
    <t>fattura n.</t>
  </si>
  <si>
    <t>Spesa imputata</t>
  </si>
  <si>
    <t>Nome e Cognome del Legale rappresentante dell'impresa ________________________    Firma _____________________</t>
  </si>
  <si>
    <t xml:space="preserve">Importo ammesso </t>
  </si>
  <si>
    <t>Dichiarazione Sostitutiva di ATTO DI NOTORIETA' AI SENSI del DPR n. 445 del 28/12/2000 Art. 47</t>
  </si>
  <si>
    <t>Dichiarazione del personale dipendente di ORE IMPIEGATE nel Progetto</t>
  </si>
  <si>
    <t xml:space="preserve">   </t>
  </si>
  <si>
    <t>Totale spesa rendicontata del progetto</t>
  </si>
  <si>
    <t xml:space="preserve">Importo non ammesso </t>
  </si>
  <si>
    <t>Codice Pratica:</t>
  </si>
  <si>
    <t xml:space="preserve"> Costo orario (*)</t>
  </si>
  <si>
    <t>DURATA DEL PROGETTO</t>
  </si>
  <si>
    <t>____________________________________</t>
  </si>
  <si>
    <t>Data Contratto</t>
  </si>
  <si>
    <t>data INIZIO …</t>
  </si>
  <si>
    <t>data FINE ..</t>
  </si>
  <si>
    <t>Totale</t>
  </si>
  <si>
    <t>codice pratica</t>
  </si>
  <si>
    <t xml:space="preserve"> denominazione del beneficiario</t>
  </si>
  <si>
    <t>titolo progetto</t>
  </si>
  <si>
    <t>dal</t>
  </si>
  <si>
    <t>al</t>
  </si>
  <si>
    <t>Periodo</t>
  </si>
  <si>
    <r>
      <t xml:space="preserve">Tipologia e riferimenti
</t>
    </r>
    <r>
      <rPr>
        <b/>
        <sz val="9"/>
        <color indexed="18"/>
        <rFont val="Arial"/>
        <family val="2"/>
      </rPr>
      <t>(Bonifico,  A/C, …)</t>
    </r>
  </si>
  <si>
    <t>Verifiche</t>
  </si>
  <si>
    <t>Dichiarazione Sostitutiva di ATTO DI NOTORIETA' AI SENSI del DPR n. 445 del 28/12/2000 Art. 76</t>
  </si>
  <si>
    <t xml:space="preserve">(In fase di Rendicontazione FINALE, riportare in questa tabella i dati già immessi in fase di PRIMA Rendicontazione) </t>
  </si>
  <si>
    <t xml:space="preserve">(Compilare questa tabella SOLO in fase di Rendicontazione FINALE) </t>
  </si>
  <si>
    <t>Spesa Primo Periodo AMMESSA</t>
  </si>
  <si>
    <t>Importi da concessione provvisoria</t>
  </si>
  <si>
    <t>(1) In caso di Ammissibilità del costo IVA dichiarata in Modello M17, indicare sia il costo IVA esclusa che il costo IVA inclusa</t>
  </si>
  <si>
    <t xml:space="preserve">Fornitore 
(Denominazione) </t>
  </si>
  <si>
    <t>Denominazione Beneficiario</t>
  </si>
  <si>
    <t xml:space="preserve">Foglio di calcolo del valore di ammortamento della strumentazione imputabile al progetto </t>
  </si>
  <si>
    <t>Attrezzatura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</si>
  <si>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</si>
  <si>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</si>
  <si>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</si>
  <si>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</si>
  <si>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</si>
  <si>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</si>
  <si>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Scheda S – Frontespizio schede di rendicontazione</t>
  </si>
  <si>
    <t>Scheda S3 – Riepilogo spese totali di progetto (SAL finale)</t>
  </si>
  <si>
    <t>Scheda SB – Spese per Strumentazione e Attrezzature</t>
  </si>
  <si>
    <t>I SAL</t>
  </si>
  <si>
    <t>SAL FINALE</t>
  </si>
  <si>
    <t>ALLEGATO D3</t>
  </si>
  <si>
    <r>
      <t>Tabella riepilogativa spese rendicontate dal</t>
    </r>
    <r>
      <rPr>
        <sz val="12"/>
        <color indexed="62"/>
        <rFont val="Arial"/>
        <family val="2"/>
      </rPr>
      <t xml:space="preserve"> ……............ al ……............</t>
    </r>
  </si>
  <si>
    <t>A.1) Personale dipendente</t>
  </si>
  <si>
    <t>C.1) Ricerca contrattuale</t>
  </si>
  <si>
    <t>C.2) Consulenze specialistiche</t>
  </si>
  <si>
    <t xml:space="preserve">C.3) Beni immateriali (brevetti) </t>
  </si>
  <si>
    <t>D) Spese Generali</t>
  </si>
  <si>
    <t>E) Altri costi</t>
  </si>
  <si>
    <t>F) Studi di fattibilità tecnica</t>
  </si>
  <si>
    <t>Scheda S1–Riepilogo spese per rendicontazione primo periodo (I SAL)</t>
  </si>
  <si>
    <t>Spesa Secondo Periodo AMMESSA</t>
  </si>
  <si>
    <r>
      <t>Tabella riepilogativa spese rendicontate dal</t>
    </r>
    <r>
      <rPr>
        <sz val="12"/>
        <color indexed="62"/>
        <rFont val="Arial"/>
        <family val="2"/>
      </rPr>
      <t xml:space="preserve"> …......... al ….........</t>
    </r>
  </si>
  <si>
    <t>Spazio riservato Puglia Sviluppo</t>
  </si>
  <si>
    <t>B) Strumentazione e attrezzature</t>
  </si>
  <si>
    <t>A.2) Personale NON dipendente</t>
  </si>
  <si>
    <t xml:space="preserve">Rendiconto analitico delle spese sostenute per PERSONALE DIPENDENTE </t>
  </si>
  <si>
    <t xml:space="preserve">note </t>
  </si>
  <si>
    <t>note</t>
  </si>
  <si>
    <t>Rendiconto analitico delle spese sostenute per PERSONALE NON DIPENDENTE</t>
  </si>
  <si>
    <t>Attività progetto Ricerca Industriale</t>
  </si>
  <si>
    <t>Attività progetto Sviluppo Sperimentale</t>
  </si>
  <si>
    <t>Totale ore dedicate al Progetto R&amp;S</t>
  </si>
  <si>
    <t>Altri progetti finanziati</t>
  </si>
  <si>
    <t>Attività ordinaria</t>
  </si>
  <si>
    <t>Malattia</t>
  </si>
  <si>
    <t>Ferie</t>
  </si>
  <si>
    <t>Permessi</t>
  </si>
  <si>
    <t>….........</t>
  </si>
  <si>
    <t>Monte ore lavorative annuo:</t>
  </si>
  <si>
    <t>Mese e Anno</t>
  </si>
  <si>
    <r>
      <t xml:space="preserve">Il/la sottoscritto/a dichiara, consapevole della responsabilità penale cui può andare incontro in caso di dichiarazioni mendaci, ai sensi e per gli effetti dell’art. 76 del DPR n. 445 del 28/12/2000 che, nei mesi e per le ore indicate, ha prestato la propria attività per lo svolgimento del Progetto di cui trattasi
</t>
    </r>
    <r>
      <rPr>
        <sz val="11"/>
        <rFont val="Arial"/>
        <family val="2"/>
      </rPr>
      <t>(Allega copia del documento di identità)</t>
    </r>
  </si>
  <si>
    <t>Qualifica</t>
  </si>
  <si>
    <t>N. Matricola</t>
  </si>
  <si>
    <t>Contratto Applicato:</t>
  </si>
  <si>
    <t>Livello</t>
  </si>
  <si>
    <t>Qualifica 
(Operario / Impiegato / Quadro / Dirigente)</t>
  </si>
  <si>
    <t xml:space="preserve">Rendiconto analitico delle spese sostenute per STRUMENTAZIONE ED ATTREZZATURE (lettera b) </t>
  </si>
  <si>
    <r>
      <t>importo</t>
    </r>
    <r>
      <rPr>
        <b/>
        <sz val="10"/>
        <color indexed="18"/>
        <rFont val="Arial"/>
        <family val="2"/>
      </rPr>
      <t xml:space="preserve">
(iva esclusa)</t>
    </r>
  </si>
  <si>
    <t>Totale fattura</t>
  </si>
  <si>
    <t>Importo pagato</t>
  </si>
  <si>
    <r>
      <t>Spesa imputata</t>
    </r>
    <r>
      <rPr>
        <b/>
        <vertAlign val="superscript"/>
        <sz val="12"/>
        <color indexed="18"/>
        <rFont val="Arial"/>
        <family val="2"/>
      </rPr>
      <t xml:space="preserve"> (1)</t>
    </r>
  </si>
  <si>
    <t xml:space="preserve">(1) Come da calcolo per ammortamento (Scheda SB_AMMORTAM): si suggerisce inserire riferimento automatico alla cella </t>
  </si>
  <si>
    <t>data di inizio utilizzo</t>
  </si>
  <si>
    <r>
      <t>2. DATA DI INIZIO UTILIZZO</t>
    </r>
    <r>
      <rPr>
        <sz val="9"/>
        <rFont val="Arial"/>
        <family val="2"/>
      </rPr>
      <t>: INDICARE LA DATA DI INIZIO UTILIZZO DEL BENE (NON ANTERIORE AL  DOCUMENTO DI TRASPORTO)</t>
    </r>
  </si>
  <si>
    <t>Ricerca Industriale</t>
  </si>
  <si>
    <t>Sviluppo Sperimentale</t>
  </si>
  <si>
    <t>Rendiconto analitico delle spese sostenute per Ricerca Contrattuale (lettera C.1)</t>
  </si>
  <si>
    <t>Importo ammesso RI</t>
  </si>
  <si>
    <t xml:space="preserve">Importo ammesso SS </t>
  </si>
  <si>
    <t>Totale spesa ammessa 
in concessione provvisoria</t>
  </si>
  <si>
    <t>% di spesa 
Primo Periodo AMMESSA</t>
  </si>
  <si>
    <t>Codice Progetto</t>
  </si>
  <si>
    <t>% di spesa 
Secondo Periodo AMMESSA</t>
  </si>
  <si>
    <t>Importo ammesso SS</t>
  </si>
  <si>
    <t>Importi da Variazioni approvate</t>
  </si>
  <si>
    <t>Totale ammesso R&amp;S</t>
  </si>
  <si>
    <t xml:space="preserve">% di completamento </t>
  </si>
  <si>
    <t>N. ore lavorate 
RI
 (**)</t>
  </si>
  <si>
    <t>N. ore lavorate 
SS
 (**)</t>
  </si>
  <si>
    <t>n° ORE RI</t>
  </si>
  <si>
    <t>Totale importo RI</t>
  </si>
  <si>
    <t>Totale importo SS</t>
  </si>
  <si>
    <t>n° ORE SS</t>
  </si>
  <si>
    <t>TOTALE RI + SS</t>
  </si>
  <si>
    <t>costo storico del bene</t>
  </si>
  <si>
    <t>Importo</t>
  </si>
  <si>
    <t>al …</t>
  </si>
  <si>
    <t xml:space="preserve">dal … </t>
  </si>
  <si>
    <t>Rendiconto analitico delle spese sostenute per la fornitura di Servizi di Consulenza Specialistica (lettera C.2)</t>
  </si>
  <si>
    <t>Contratto di Consulenza</t>
  </si>
  <si>
    <t>Descrizione della fornitura</t>
  </si>
  <si>
    <t>Scheda SE – Spese per ALTRI COSTI</t>
  </si>
  <si>
    <r>
      <t xml:space="preserve">importo 
</t>
    </r>
    <r>
      <rPr>
        <b/>
        <sz val="10"/>
        <color indexed="18"/>
        <rFont val="Arial"/>
        <family val="2"/>
      </rPr>
      <t>(iva esclusa)</t>
    </r>
  </si>
  <si>
    <t>Descrizione</t>
  </si>
  <si>
    <t>Rendiconto analitico delle spese sostenute per ALTRI COSTI (lettera e)</t>
  </si>
  <si>
    <t>Rendiconto analitico delle spese sostenute per Studi di fattibilità tecnica (lettera f)</t>
  </si>
  <si>
    <t>Scheda SF – Studi di fattibilità tecnica</t>
  </si>
  <si>
    <t xml:space="preserve">Contratto </t>
  </si>
  <si>
    <t>Scheda S2–Riepilogo spese per rendicontazione SAL Finale</t>
  </si>
  <si>
    <t>Operaio</t>
  </si>
  <si>
    <t>Impiegato</t>
  </si>
  <si>
    <t>Quadro</t>
  </si>
  <si>
    <t>Dirigente</t>
  </si>
  <si>
    <t>Spese Generali richieste per il periodo di rendicontazione (max 18% di A.1+A.2+B+C3.+E)</t>
  </si>
  <si>
    <t>Scheda SA.1 – Spese per Personale dipendente</t>
  </si>
  <si>
    <t>Scheda SA.2 – Spese per Personale NON dipendente</t>
  </si>
  <si>
    <t>Scheda SA.3 – Dichiarazione di ore di impiego nel progetto del personale dipendente</t>
  </si>
  <si>
    <t>Scheda SB.1 – Calcolo del valore di ammortamento della strumentazione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</si>
  <si>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S1_Riep I SAL;  S2_Riep SAL Finale;   S3_Riep Totale;  SA.1_PersDip; SA.2_PersNonDip;  SA.3_OreImpieg;  SA.4_CostOrar;  SB_Strument;    </t>
    </r>
  </si>
  <si>
    <t>(*) costo orario come da dichiarazione in scheda SA.4_CostOrar: si suggerisce inserire riferimento automatico alla cella</t>
  </si>
  <si>
    <t>(**) numero ore come da dichirazione in schede presenze SA.3_OreImpieg: si suggerisce inserire riferimento automatico alla cella</t>
  </si>
  <si>
    <r>
      <t xml:space="preserve">5. DATA REGISTRAZIONE: </t>
    </r>
    <r>
      <rPr>
        <sz val="9"/>
        <rFont val="Arial"/>
        <family val="2"/>
      </rPr>
      <t>DATA DI REGISTRAZIONE DEL BENE NEL LIBRO CESPITI</t>
    </r>
  </si>
  <si>
    <t>Scheda SC.1 - – Spese per Ricerca Contrattuale</t>
  </si>
  <si>
    <t>Scheda SC.2 - – Spese per Consulenze Specialistiche</t>
  </si>
  <si>
    <t>Scheda SC.3 – Spese per Conoscenze e Brevetti</t>
  </si>
  <si>
    <t>Rendiconto analitico delle spese sostenute per conoscenze e brevetti (lettera C.3)</t>
  </si>
  <si>
    <t>Timbro e firma del legale rappresentante e/o del Direttore Amministrativo del Soggetto beneficiario</t>
  </si>
  <si>
    <t>Dipendente</t>
  </si>
  <si>
    <t>Retribuzione ordinaria su base annua*</t>
  </si>
  <si>
    <t>Contributi previdenz.li</t>
  </si>
  <si>
    <t>TFR</t>
  </si>
  <si>
    <t>Costo totale (A)</t>
  </si>
  <si>
    <t>Numero Ore Lavorabili (B)</t>
  </si>
  <si>
    <t>(B) Calcolo Ore lavorabili nell'anno _______</t>
  </si>
  <si>
    <t xml:space="preserve">Ore Lavorabili Annue </t>
  </si>
  <si>
    <t>Ferie spettanti</t>
  </si>
  <si>
    <t>Festività infrasettimanali</t>
  </si>
  <si>
    <t>Subtotale</t>
  </si>
  <si>
    <t>Assenteismo forfettario (5% di F)</t>
  </si>
  <si>
    <t>Ore lavorative annue</t>
  </si>
  <si>
    <t>(C-D-E)</t>
  </si>
  <si>
    <t>C</t>
  </si>
  <si>
    <t>D</t>
  </si>
  <si>
    <t>E</t>
  </si>
  <si>
    <t>F</t>
  </si>
  <si>
    <t>G</t>
  </si>
  <si>
    <t>F - G</t>
  </si>
  <si>
    <t>* comprensiva di tredicesima e quattordicesima/premio di produzione, escluso starordinari e diarie</t>
  </si>
  <si>
    <r>
      <t xml:space="preserve"> TABELLA A COSTI REALI </t>
    </r>
    <r>
      <rPr>
        <b/>
        <u val="single"/>
        <sz val="16"/>
        <rFont val="Calibri"/>
        <family val="2"/>
      </rPr>
      <t xml:space="preserve">da compilare SOLO dalle imprese che hanno presentato istanza antecedentemente alla modifica dell’Avviso (BURP n. 20 del 13/02/2020) </t>
    </r>
  </si>
  <si>
    <r>
      <t xml:space="preserve">TABELLE STANDARD da compilare SOLO dalle imprese che hanno presentato istanza successivamente alla modifica dell’Avviso (BURP n. 20 del 13/02/2020). 
Si evidenzia che tale modalità è applicabile anche alle imprese che, alla data di pubblicazione delle presenti Linee Guida, </t>
    </r>
    <r>
      <rPr>
        <b/>
        <u val="single"/>
        <sz val="12"/>
        <rFont val="Arial"/>
        <family val="2"/>
      </rPr>
      <t>non abbiano ancora rendicontato spese in R&amp;S</t>
    </r>
  </si>
  <si>
    <t>COSTO ORARIO 
REALE IMPUTABILE (A/B)</t>
  </si>
  <si>
    <t>(Allegare copia)</t>
  </si>
  <si>
    <t>DETERMINAZIONE DEL COSTO ORARIO DEL PERSONALE DIPENDENTE per l'Anno _____(per ciascun anno rendicontato occorre compilare la relativa tabella)</t>
  </si>
  <si>
    <t>Scheda SA.4 – Determinazione del costo orario EFFETTIVO</t>
  </si>
  <si>
    <t>Scheda SA.4 – Determinazione del costo orario STANDARD</t>
  </si>
  <si>
    <t>DENOMINAZIONE  IMPRESA</t>
  </si>
  <si>
    <t>________________________________________________</t>
  </si>
  <si>
    <t>Calcolo dell'indice di Incidenza delle SPESE GENERALI nel periodo di rendicontazione ___________________________</t>
  </si>
  <si>
    <t xml:space="preserve">Costo del Personale impegnato nel progetto di RICERCA nel periodo  (A) </t>
  </si>
  <si>
    <t xml:space="preserve">Costo TOTALE del Personale dell'impresa nel periodo  (B) </t>
  </si>
  <si>
    <t>INDICE di INCIDENZA (A/B) %</t>
  </si>
  <si>
    <t>Cell.:__________________</t>
  </si>
  <si>
    <t>Si rammenta che l’ammontare delle “spese generali” unitamente a “altri costi d’esercizio” non potrà eccedere il 18% dell’intero progetto di R&amp;S</t>
  </si>
  <si>
    <t>Rendiconto analitico delle spese sostenute per SPESE GENERALI (lettera e)</t>
  </si>
  <si>
    <t>Funzionalità</t>
  </si>
  <si>
    <t>Operativa</t>
  </si>
  <si>
    <t>Organizzativa</t>
  </si>
  <si>
    <t>Ambientale</t>
  </si>
  <si>
    <t>Assistenza al personale</t>
  </si>
  <si>
    <t>Personale in trasferta</t>
  </si>
  <si>
    <t>Corsi e congressi</t>
  </si>
  <si>
    <t>Alle imprese che hanno presentato istanza successivamente alla modifica dell’Avviso (BURP n. 20 del 13/02/2020), si applica il finanziamento a tasso forfettario per le spese generali. Si attiva un "alert", nel caso in cui l'importo inserito dovesse superare il limite consentito del 18% (Cfr. Linee Guida).</t>
  </si>
  <si>
    <t>Spese Generali richieste per il periodo di rendicontazione (Spese Gen. + Altri costi &lt;= 18% del Totale R&amp;S)</t>
  </si>
  <si>
    <t>Scheda D.1–Spese Generali FORFETTARIE (Istanza ante modifica Avviso BURP 13.02.2020)</t>
  </si>
  <si>
    <t>Scheda D–Spese Generali FORFETTARIE (Istanza post modifica Avviso BURP 13.02.2020)</t>
  </si>
  <si>
    <r>
      <t xml:space="preserve">Alle imprese che hanno presentato istanza antecedentemente alla modifica dell’Avviso (BURP n. 20 del 13/02/2020) è consentita l’applicazione del finanziamento a tasso forfettario per le spese generali della R&amp;S </t>
    </r>
    <r>
      <rPr>
        <b/>
        <u val="single"/>
        <sz val="9"/>
        <color indexed="10"/>
        <rFont val="Verdana"/>
        <family val="2"/>
      </rPr>
      <t>solo qualora l’impresa, alla data di pubblicazione della presente modulistica,  non abbia già rendicontato spese generali valutate ammissibili in R&amp;S</t>
    </r>
    <r>
      <rPr>
        <b/>
        <sz val="9"/>
        <color indexed="10"/>
        <rFont val="Verdana"/>
        <family val="2"/>
      </rPr>
      <t>. Occorre valorizzare solo la riga "D) Spese Generali". Si attiva un "alert", nel caso in cui l'importo inserito dovesse superare il limite consentito del 18% (Cfr. Linee Guida).</t>
    </r>
  </si>
  <si>
    <t>Scheda D.2 – Indice di INCIDENZA per Spese Generali a Costi Reali</t>
  </si>
  <si>
    <t>Scheda D.3 – Spese Generali a Costi Reali</t>
  </si>
  <si>
    <t>La presente scheda deve essere compilata, unitamente alla scheda SD.3, solo nei casi in cui l'impresa non si trovi nelle condizioni di poter utilizzare la scheda SD o SD.1 relative alle Spese Generali rendicontate a tasso forfettario (Cfr. Linee Guida).</t>
  </si>
  <si>
    <t>La presente scheda deve essere compilata, unitamente alla scheda SD.2, solo nei casi in cui l'impresa non si trovi nelle condizioni di poter utilizzare la scheda SD o SD.1 relativa alle Spese Generali rendicontate a tasso forfettario (Cfr. Linee Guida).</t>
  </si>
  <si>
    <t xml:space="preserve">SD.1_SpeseGenFORF.AnteMod.Avv; SD.2_IncidSG; SD.3_Sp.Gen.REALI;  SE_AltriCosti; SF_Studi </t>
  </si>
  <si>
    <t xml:space="preserve">SB.1_Ammortam; SC.1_Ricerca Contrattuale; SC.2_Consulenze; SC.3_BREVETTI ;  SD_SpeseGenFORF.Avv.13.2.2020;   </t>
  </si>
  <si>
    <t>Numero di matricola del bene</t>
  </si>
  <si>
    <t>P.O. PUGLIA FESR 2014-2020
Asse I – Obiettivo specifico 1a – Azione 1.1 - Sub-Azione 1.1.b
 Regolamento Regionale del 30 settembre 2014, n. 17 e s.m.i. – Titolo II – Capo 2 – Art. 26
PIA MEDIE IMPRESE</t>
  </si>
  <si>
    <t>POR Puglia FESR 2014-2020 
Asse I - Obiettivo Specifico 1a – Azione 1.1 - Sub-Azione 1.1.b
Regolamento Regionale del 30 settembre 2014 n. 17 e s.m.i. - Titolo II Capo 2 Art. 26
PIA MEDIE IMPRESE</t>
  </si>
  <si>
    <r>
      <t>Costo Orario Standard</t>
    </r>
    <r>
      <rPr>
        <b/>
        <sz val="10"/>
        <color indexed="10"/>
        <rFont val="Verdana"/>
        <family val="2"/>
      </rPr>
      <t xml:space="preserve"> </t>
    </r>
  </si>
  <si>
    <t xml:space="preserve">Percentuale Part Time </t>
  </si>
  <si>
    <t>COSTO ORARIO STANDARD RICHIESTO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</si>
</sst>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_-;\-* #,##0.00_-;_-* &quot;-&quot;_-;_-@_-"/>
    <numFmt numFmtId="194" formatCode="0.0000"/>
    <numFmt numFmtId="195" formatCode="0.000"/>
    <numFmt numFmtId="196" formatCode="0.0"/>
    <numFmt numFmtId="197" formatCode="mmm\-yyyy"/>
    <numFmt numFmtId="198" formatCode="#,##0.000"/>
    <numFmt numFmtId="199" formatCode="#,##0.0"/>
    <numFmt numFmtId="200" formatCode="_-* #,##0.0_-;\-* #,##0.0_-;_-* &quot;-&quot;_-;_-@_-"/>
    <numFmt numFmtId="201" formatCode="_-* #,##0.000_-;\-* #,##0.000_-;_-* &quot;-&quot;_-;_-@_-"/>
    <numFmt numFmtId="202" formatCode="_-* #,##0.0000_-;\-* #,##0.0000_-;_-* &quot;-&quot;_-;_-@_-"/>
    <numFmt numFmtId="203" formatCode="0.0%"/>
    <numFmt numFmtId="204" formatCode="#,##0.00;[Red]#,##0.00"/>
    <numFmt numFmtId="205" formatCode="_-* #,##0.00000_-;\-* #,##0.00000_-;_-* &quot;-&quot;_-;_-@_-"/>
    <numFmt numFmtId="206" formatCode="d/m"/>
    <numFmt numFmtId="207" formatCode="0.000%"/>
    <numFmt numFmtId="208" formatCode="[$-410]dddd\ d\ mmmm\ yyyy"/>
    <numFmt numFmtId="209" formatCode="&quot;€&quot;\ #,##0.00"/>
    <numFmt numFmtId="210" formatCode="dd/mm/yy"/>
    <numFmt numFmtId="211" formatCode="_-[$€]\ * #,##0.00_-;\-[$€]\ * #,##0.00_-;_-[$€]\ * &quot;-&quot;??_-;_-@_-"/>
    <numFmt numFmtId="212" formatCode="_-* #,##0.00\ [$€-1007]_-;\-* #,##0.00\ [$€-1007]_-;_-* &quot;-&quot;??\ [$€-1007]_-;_-@_-"/>
    <numFmt numFmtId="213" formatCode="[$€-2]\ #.##000_);[Red]\([$€-2]\ #.##000\)"/>
    <numFmt numFmtId="214" formatCode="#,##0.00_ ;\-#,##0.00\ "/>
    <numFmt numFmtId="215" formatCode="&quot;€&quot;\ #,##0.00;[Red]&quot;€&quot;\ #,##0.00"/>
    <numFmt numFmtId="216" formatCode="&quot;Attivo&quot;;&quot;Attivo&quot;;&quot;Inattivo&quot;"/>
    <numFmt numFmtId="217" formatCode="[$€-410]\ #,##0.00"/>
    <numFmt numFmtId="218" formatCode="[$-809]dd\ mmmm\ yyyy"/>
    <numFmt numFmtId="219" formatCode="dd/mm/yyyy;@"/>
    <numFmt numFmtId="220" formatCode="#,##0.000_ ;\-#,##0.000\ "/>
    <numFmt numFmtId="221" formatCode="#,##0.0_ ;\-#,##0.0\ "/>
    <numFmt numFmtId="222" formatCode="_-&quot;€ &quot;* #,##0.00_-;&quot;-€ &quot;* #,##0.00_-;_-&quot;€ &quot;* \-??_-;_-@_-"/>
  </numFmts>
  <fonts count="125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sz val="11"/>
      <color indexed="10"/>
      <name val="Arial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sz val="11"/>
      <color indexed="18"/>
      <name val="Arial"/>
      <family val="2"/>
    </font>
    <font>
      <i/>
      <sz val="11"/>
      <color indexed="62"/>
      <name val="Verdana"/>
      <family val="2"/>
    </font>
    <font>
      <b/>
      <sz val="8"/>
      <color indexed="62"/>
      <name val="Arial"/>
      <family val="2"/>
    </font>
    <font>
      <b/>
      <sz val="10"/>
      <color indexed="60"/>
      <name val="Verdana"/>
      <family val="2"/>
    </font>
    <font>
      <sz val="12"/>
      <name val="Verdana"/>
      <family val="2"/>
    </font>
    <font>
      <b/>
      <sz val="9"/>
      <color indexed="62"/>
      <name val="Verdana"/>
      <family val="2"/>
    </font>
    <font>
      <sz val="14"/>
      <color indexed="48"/>
      <name val="Arial"/>
      <family val="2"/>
    </font>
    <font>
      <b/>
      <sz val="13"/>
      <color indexed="62"/>
      <name val="Verdana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62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u val="single"/>
      <sz val="16"/>
      <name val="Calibri"/>
      <family val="2"/>
    </font>
    <font>
      <b/>
      <u val="single"/>
      <sz val="12"/>
      <name val="Arial"/>
      <family val="2"/>
    </font>
    <font>
      <b/>
      <sz val="9"/>
      <color indexed="10"/>
      <name val="Verdana"/>
      <family val="2"/>
    </font>
    <font>
      <b/>
      <u val="single"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i/>
      <sz val="12"/>
      <color indexed="56"/>
      <name val="Arial"/>
      <family val="2"/>
    </font>
    <font>
      <sz val="10"/>
      <color indexed="56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002060"/>
      <name val="Arial"/>
      <family val="2"/>
    </font>
    <font>
      <sz val="10"/>
      <color rgb="FF002060"/>
      <name val="Arial"/>
      <family val="2"/>
    </font>
    <font>
      <b/>
      <sz val="9"/>
      <color rgb="FFFF0000"/>
      <name val="Verdan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dashed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dashed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thin"/>
    </border>
    <border>
      <left style="hair">
        <color indexed="23"/>
      </left>
      <right style="medium">
        <color indexed="23"/>
      </right>
      <top style="dash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medium"/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/>
      <right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/>
      <right/>
      <top/>
      <bottom style="thin"/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/>
      <right style="medium">
        <color indexed="23"/>
      </right>
      <top style="medium"/>
      <bottom>
        <color indexed="63"/>
      </bottom>
    </border>
    <border>
      <left style="medium"/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5" fillId="19" borderId="1" applyNumberFormat="0" applyAlignment="0" applyProtection="0"/>
    <xf numFmtId="0" fontId="106" fillId="0" borderId="2" applyNumberFormat="0" applyFill="0" applyAlignment="0" applyProtection="0"/>
    <xf numFmtId="0" fontId="107" fillId="20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9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110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30" borderId="0" applyNumberFormat="0" applyBorder="0" applyAlignment="0" applyProtection="0"/>
    <xf numFmtId="0" fontId="119" fillId="31" borderId="0" applyNumberFormat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 applyAlignment="1">
      <alignment vertical="center"/>
      <protection/>
    </xf>
    <xf numFmtId="0" fontId="0" fillId="0" borderId="0" xfId="55" applyFont="1">
      <alignment/>
      <protection/>
    </xf>
    <xf numFmtId="0" fontId="0" fillId="32" borderId="0" xfId="55" applyFont="1" applyFill="1">
      <alignment/>
      <protection/>
    </xf>
    <xf numFmtId="0" fontId="8" fillId="32" borderId="1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1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22" fillId="32" borderId="14" xfId="0" applyFont="1" applyFill="1" applyBorder="1" applyAlignment="1">
      <alignment vertical="center" wrapText="1"/>
    </xf>
    <xf numFmtId="0" fontId="22" fillId="32" borderId="15" xfId="0" applyFont="1" applyFill="1" applyBorder="1" applyAlignment="1">
      <alignment vertical="center" wrapText="1"/>
    </xf>
    <xf numFmtId="0" fontId="0" fillId="32" borderId="0" xfId="0" applyFill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8" fillId="32" borderId="24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44" fontId="8" fillId="32" borderId="25" xfId="44" applyFont="1" applyFill="1" applyBorder="1" applyAlignment="1">
      <alignment horizontal="center" vertical="center"/>
    </xf>
    <xf numFmtId="44" fontId="8" fillId="32" borderId="17" xfId="44" applyFont="1" applyFill="1" applyBorder="1" applyAlignment="1">
      <alignment horizontal="center" vertical="center"/>
    </xf>
    <xf numFmtId="44" fontId="8" fillId="32" borderId="26" xfId="44" applyFont="1" applyFill="1" applyBorder="1" applyAlignment="1">
      <alignment horizontal="center" vertical="center"/>
    </xf>
    <xf numFmtId="44" fontId="8" fillId="32" borderId="19" xfId="44" applyFont="1" applyFill="1" applyBorder="1" applyAlignment="1">
      <alignment horizontal="center" vertical="center"/>
    </xf>
    <xf numFmtId="44" fontId="8" fillId="32" borderId="27" xfId="44" applyFont="1" applyFill="1" applyBorder="1" applyAlignment="1">
      <alignment horizontal="center" vertical="center"/>
    </xf>
    <xf numFmtId="44" fontId="8" fillId="32" borderId="21" xfId="44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93" fontId="16" fillId="0" borderId="0" xfId="49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193" fontId="16" fillId="0" borderId="0" xfId="49" applyNumberFormat="1" applyFont="1" applyFill="1" applyAlignment="1" applyProtection="1">
      <alignment vertical="center"/>
      <protection locked="0"/>
    </xf>
    <xf numFmtId="193" fontId="9" fillId="0" borderId="0" xfId="49" applyNumberFormat="1" applyFont="1" applyFill="1" applyBorder="1" applyAlignment="1" applyProtection="1">
      <alignment vertical="center"/>
      <protection locked="0"/>
    </xf>
    <xf numFmtId="193" fontId="9" fillId="32" borderId="0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31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9" fillId="32" borderId="0" xfId="55" applyFont="1" applyFill="1">
      <alignment/>
      <protection/>
    </xf>
    <xf numFmtId="0" fontId="17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32" borderId="28" xfId="55" applyFont="1" applyFill="1" applyBorder="1" applyAlignment="1">
      <alignment horizontal="right" vertical="center"/>
      <protection/>
    </xf>
    <xf numFmtId="0" fontId="3" fillId="32" borderId="29" xfId="0" applyFont="1" applyFill="1" applyBorder="1" applyAlignment="1">
      <alignment horizontal="center" vertical="center"/>
    </xf>
    <xf numFmtId="3" fontId="33" fillId="3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32" borderId="0" xfId="0" applyFont="1" applyFill="1" applyAlignment="1">
      <alignment/>
    </xf>
    <xf numFmtId="0" fontId="36" fillId="0" borderId="0" xfId="0" applyFont="1" applyAlignment="1">
      <alignment/>
    </xf>
    <xf numFmtId="0" fontId="36" fillId="32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3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0" fontId="39" fillId="32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2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32" borderId="0" xfId="0" applyFont="1" applyFill="1" applyAlignment="1">
      <alignment vertical="center"/>
    </xf>
    <xf numFmtId="0" fontId="45" fillId="32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193" fontId="5" fillId="32" borderId="28" xfId="49" applyNumberFormat="1" applyFont="1" applyFill="1" applyBorder="1" applyAlignment="1" applyProtection="1">
      <alignment horizontal="right" vertical="center" wrapText="1"/>
      <protection locked="0"/>
    </xf>
    <xf numFmtId="3" fontId="3" fillId="33" borderId="3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4" fillId="32" borderId="0" xfId="55" applyFont="1" applyFill="1">
      <alignment/>
      <protection/>
    </xf>
    <xf numFmtId="0" fontId="49" fillId="0" borderId="0" xfId="0" applyFont="1" applyFill="1" applyAlignment="1">
      <alignment horizontal="left"/>
    </xf>
    <xf numFmtId="1" fontId="22" fillId="32" borderId="31" xfId="0" applyNumberFormat="1" applyFont="1" applyFill="1" applyBorder="1" applyAlignment="1">
      <alignment horizontal="center" vertical="center"/>
    </xf>
    <xf numFmtId="1" fontId="22" fillId="32" borderId="32" xfId="55" applyNumberFormat="1" applyFont="1" applyFill="1" applyBorder="1" applyAlignment="1">
      <alignment horizontal="center" vertical="center"/>
      <protection/>
    </xf>
    <xf numFmtId="1" fontId="22" fillId="32" borderId="33" xfId="55" applyNumberFormat="1" applyFont="1" applyFill="1" applyBorder="1" applyAlignment="1">
      <alignment horizontal="center" vertical="center"/>
      <protection/>
    </xf>
    <xf numFmtId="0" fontId="5" fillId="32" borderId="3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wrapText="1"/>
    </xf>
    <xf numFmtId="44" fontId="3" fillId="33" borderId="28" xfId="44" applyFont="1" applyFill="1" applyBorder="1" applyAlignment="1">
      <alignment horizontal="right" vertical="center"/>
    </xf>
    <xf numFmtId="3" fontId="33" fillId="32" borderId="35" xfId="0" applyNumberFormat="1" applyFont="1" applyFill="1" applyBorder="1" applyAlignment="1">
      <alignment vertical="center" wrapText="1"/>
    </xf>
    <xf numFmtId="3" fontId="33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0" fillId="32" borderId="0" xfId="0" applyNumberFormat="1" applyFont="1" applyFill="1" applyBorder="1" applyAlignment="1">
      <alignment vertical="center" wrapText="1"/>
    </xf>
    <xf numFmtId="0" fontId="8" fillId="32" borderId="28" xfId="0" applyFont="1" applyFill="1" applyBorder="1" applyAlignment="1">
      <alignment horizontal="center" vertical="center"/>
    </xf>
    <xf numFmtId="44" fontId="8" fillId="32" borderId="28" xfId="44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vertical="center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vertical="center"/>
    </xf>
    <xf numFmtId="0" fontId="8" fillId="32" borderId="25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44" fontId="8" fillId="32" borderId="40" xfId="44" applyFont="1" applyFill="1" applyBorder="1" applyAlignment="1">
      <alignment horizontal="center" vertical="center"/>
    </xf>
    <xf numFmtId="44" fontId="8" fillId="32" borderId="41" xfId="44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 wrapText="1"/>
    </xf>
    <xf numFmtId="193" fontId="2" fillId="32" borderId="34" xfId="49" applyNumberFormat="1" applyFont="1" applyFill="1" applyBorder="1" applyAlignment="1" applyProtection="1">
      <alignment vertical="center" wrapText="1"/>
      <protection locked="0"/>
    </xf>
    <xf numFmtId="0" fontId="8" fillId="32" borderId="25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44" fontId="8" fillId="32" borderId="42" xfId="44" applyFont="1" applyFill="1" applyBorder="1" applyAlignment="1">
      <alignment horizontal="center" vertical="center"/>
    </xf>
    <xf numFmtId="44" fontId="8" fillId="32" borderId="25" xfId="44" applyFont="1" applyFill="1" applyBorder="1" applyAlignment="1">
      <alignment vertical="center"/>
    </xf>
    <xf numFmtId="44" fontId="8" fillId="32" borderId="42" xfId="44" applyFont="1" applyFill="1" applyBorder="1" applyAlignment="1">
      <alignment vertical="center"/>
    </xf>
    <xf numFmtId="14" fontId="8" fillId="32" borderId="25" xfId="0" applyNumberFormat="1" applyFont="1" applyFill="1" applyBorder="1" applyAlignment="1">
      <alignment horizontal="center" vertical="center"/>
    </xf>
    <xf numFmtId="14" fontId="8" fillId="32" borderId="42" xfId="0" applyNumberFormat="1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93" fontId="2" fillId="32" borderId="0" xfId="49" applyNumberFormat="1" applyFont="1" applyFill="1" applyBorder="1" applyAlignment="1" applyProtection="1">
      <alignment vertical="center" wrapText="1"/>
      <protection locked="0"/>
    </xf>
    <xf numFmtId="3" fontId="40" fillId="32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19" fillId="0" borderId="0" xfId="36" applyBorder="1" applyAlignment="1" applyProtection="1">
      <alignment vertical="center"/>
      <protection/>
    </xf>
    <xf numFmtId="0" fontId="53" fillId="0" borderId="0" xfId="36" applyFont="1" applyBorder="1" applyAlignment="1" applyProtection="1">
      <alignment horizontal="center" vertical="center"/>
      <protection/>
    </xf>
    <xf numFmtId="0" fontId="10" fillId="0" borderId="0" xfId="55" applyFont="1" applyAlignment="1">
      <alignment horizontal="right"/>
      <protection/>
    </xf>
    <xf numFmtId="0" fontId="10" fillId="32" borderId="0" xfId="0" applyFont="1" applyFill="1" applyAlignment="1">
      <alignment horizontal="right"/>
    </xf>
    <xf numFmtId="0" fontId="8" fillId="32" borderId="1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left"/>
    </xf>
    <xf numFmtId="0" fontId="36" fillId="32" borderId="0" xfId="0" applyFont="1" applyFill="1" applyBorder="1" applyAlignment="1">
      <alignment horizontal="left"/>
    </xf>
    <xf numFmtId="44" fontId="8" fillId="32" borderId="50" xfId="44" applyFont="1" applyFill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43" fillId="4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9" fillId="32" borderId="0" xfId="55" applyFont="1" applyFill="1" applyAlignment="1">
      <alignment horizontal="right"/>
      <protection/>
    </xf>
    <xf numFmtId="0" fontId="7" fillId="32" borderId="0" xfId="0" applyFont="1" applyFill="1" applyBorder="1" applyAlignment="1">
      <alignment horizontal="right" vertical="center"/>
    </xf>
    <xf numFmtId="0" fontId="57" fillId="32" borderId="0" xfId="0" applyFont="1" applyFill="1" applyBorder="1" applyAlignment="1">
      <alignment horizontal="right" vertical="center"/>
    </xf>
    <xf numFmtId="0" fontId="57" fillId="32" borderId="0" xfId="0" applyFont="1" applyFill="1" applyAlignment="1">
      <alignment horizontal="right" vertical="center"/>
    </xf>
    <xf numFmtId="0" fontId="58" fillId="32" borderId="0" xfId="0" applyFont="1" applyFill="1" applyAlignment="1">
      <alignment horizontal="right"/>
    </xf>
    <xf numFmtId="0" fontId="43" fillId="4" borderId="52" xfId="0" applyFont="1" applyFill="1" applyBorder="1" applyAlignment="1">
      <alignment horizontal="right" vertical="center" wrapText="1"/>
    </xf>
    <xf numFmtId="217" fontId="52" fillId="4" borderId="52" xfId="0" applyNumberFormat="1" applyFont="1" applyFill="1" applyBorder="1" applyAlignment="1">
      <alignment horizontal="right" vertical="center" wrapText="1"/>
    </xf>
    <xf numFmtId="0" fontId="36" fillId="4" borderId="5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3" fontId="35" fillId="33" borderId="53" xfId="0" applyNumberFormat="1" applyFont="1" applyFill="1" applyBorder="1" applyAlignment="1">
      <alignment horizontal="left" vertical="center" wrapText="1"/>
    </xf>
    <xf numFmtId="219" fontId="16" fillId="0" borderId="52" xfId="49" applyNumberFormat="1" applyFont="1" applyFill="1" applyBorder="1" applyAlignment="1" applyProtection="1">
      <alignment vertical="center"/>
      <protection locked="0"/>
    </xf>
    <xf numFmtId="14" fontId="54" fillId="0" borderId="54" xfId="0" applyNumberFormat="1" applyFont="1" applyFill="1" applyBorder="1" applyAlignment="1">
      <alignment vertical="center"/>
    </xf>
    <xf numFmtId="0" fontId="34" fillId="34" borderId="54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193" fontId="3" fillId="32" borderId="52" xfId="49" applyNumberFormat="1" applyFont="1" applyFill="1" applyBorder="1" applyAlignment="1" applyProtection="1">
      <alignment horizontal="center" vertical="center" wrapText="1"/>
      <protection locked="0"/>
    </xf>
    <xf numFmtId="7" fontId="14" fillId="0" borderId="0" xfId="44" applyNumberFormat="1" applyFont="1" applyFill="1" applyBorder="1" applyAlignment="1" applyProtection="1">
      <alignment horizontal="center" vertical="center" wrapText="1"/>
      <protection locked="0"/>
    </xf>
    <xf numFmtId="203" fontId="59" fillId="0" borderId="0" xfId="58" applyNumberFormat="1" applyFont="1" applyFill="1" applyBorder="1" applyAlignment="1" applyProtection="1">
      <alignment horizontal="left" vertical="center" wrapText="1"/>
      <protection locked="0"/>
    </xf>
    <xf numFmtId="203" fontId="31" fillId="0" borderId="0" xfId="58" applyNumberFormat="1" applyFont="1" applyFill="1" applyBorder="1" applyAlignment="1" applyProtection="1">
      <alignment horizontal="left" vertical="center" wrapText="1"/>
      <protection locked="0"/>
    </xf>
    <xf numFmtId="193" fontId="60" fillId="0" borderId="0" xfId="49" applyNumberFormat="1" applyFont="1" applyFill="1" applyAlignment="1" applyProtection="1">
      <alignment vertical="center"/>
      <protection locked="0"/>
    </xf>
    <xf numFmtId="14" fontId="8" fillId="32" borderId="18" xfId="0" applyNumberFormat="1" applyFont="1" applyFill="1" applyBorder="1" applyAlignment="1">
      <alignment horizontal="center" vertical="center"/>
    </xf>
    <xf numFmtId="14" fontId="8" fillId="32" borderId="44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/>
    </xf>
    <xf numFmtId="9" fontId="16" fillId="0" borderId="0" xfId="58" applyFont="1" applyFill="1" applyBorder="1" applyAlignment="1" applyProtection="1">
      <alignment vertical="center"/>
      <protection locked="0"/>
    </xf>
    <xf numFmtId="0" fontId="3" fillId="32" borderId="52" xfId="0" applyFont="1" applyFill="1" applyBorder="1" applyAlignment="1">
      <alignment horizontal="right" vertical="center"/>
    </xf>
    <xf numFmtId="9" fontId="9" fillId="32" borderId="0" xfId="58" applyFont="1" applyFill="1" applyBorder="1" applyAlignment="1" applyProtection="1">
      <alignment horizontal="left" vertical="center"/>
      <protection locked="0"/>
    </xf>
    <xf numFmtId="43" fontId="9" fillId="32" borderId="0" xfId="48" applyFont="1" applyFill="1" applyBorder="1" applyAlignment="1" applyProtection="1">
      <alignment horizontal="left" vertical="center"/>
      <protection locked="0"/>
    </xf>
    <xf numFmtId="214" fontId="4" fillId="0" borderId="0" xfId="0" applyNumberFormat="1" applyFont="1" applyFill="1" applyBorder="1" applyAlignment="1">
      <alignment vertical="center"/>
    </xf>
    <xf numFmtId="14" fontId="8" fillId="32" borderId="28" xfId="0" applyNumberFormat="1" applyFont="1" applyFill="1" applyBorder="1" applyAlignment="1">
      <alignment horizontal="center" vertical="center"/>
    </xf>
    <xf numFmtId="221" fontId="8" fillId="32" borderId="28" xfId="44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32" borderId="56" xfId="0" applyFont="1" applyFill="1" applyBorder="1" applyAlignment="1">
      <alignment horizontal="center" vertical="center"/>
    </xf>
    <xf numFmtId="7" fontId="0" fillId="32" borderId="57" xfId="44" applyNumberFormat="1" applyFont="1" applyFill="1" applyBorder="1" applyAlignment="1">
      <alignment horizontal="center" vertical="center"/>
    </xf>
    <xf numFmtId="7" fontId="0" fillId="32" borderId="56" xfId="44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7" fontId="0" fillId="32" borderId="25" xfId="44" applyNumberFormat="1" applyFont="1" applyFill="1" applyBorder="1" applyAlignment="1">
      <alignment horizontal="center" vertical="center"/>
    </xf>
    <xf numFmtId="7" fontId="0" fillId="32" borderId="17" xfId="44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7" fontId="0" fillId="32" borderId="26" xfId="44" applyNumberFormat="1" applyFont="1" applyFill="1" applyBorder="1" applyAlignment="1">
      <alignment horizontal="center" vertical="center"/>
    </xf>
    <xf numFmtId="7" fontId="0" fillId="32" borderId="19" xfId="44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7" fontId="0" fillId="32" borderId="27" xfId="44" applyNumberFormat="1" applyFont="1" applyFill="1" applyBorder="1" applyAlignment="1">
      <alignment horizontal="center" vertical="center"/>
    </xf>
    <xf numFmtId="7" fontId="0" fillId="32" borderId="21" xfId="44" applyNumberFormat="1" applyFont="1" applyFill="1" applyBorder="1" applyAlignment="1">
      <alignment horizontal="center" vertical="center"/>
    </xf>
    <xf numFmtId="219" fontId="0" fillId="32" borderId="58" xfId="0" applyNumberFormat="1" applyFont="1" applyFill="1" applyBorder="1" applyAlignment="1">
      <alignment horizontal="center" vertical="center"/>
    </xf>
    <xf numFmtId="219" fontId="0" fillId="32" borderId="12" xfId="0" applyNumberFormat="1" applyFont="1" applyFill="1" applyBorder="1" applyAlignment="1">
      <alignment horizontal="center" vertical="center"/>
    </xf>
    <xf numFmtId="219" fontId="0" fillId="32" borderId="11" xfId="0" applyNumberFormat="1" applyFont="1" applyFill="1" applyBorder="1" applyAlignment="1">
      <alignment horizontal="center" vertical="center"/>
    </xf>
    <xf numFmtId="219" fontId="0" fillId="32" borderId="22" xfId="0" applyNumberFormat="1" applyFont="1" applyFill="1" applyBorder="1" applyAlignment="1">
      <alignment horizontal="center" vertical="center"/>
    </xf>
    <xf numFmtId="0" fontId="12" fillId="32" borderId="59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32" borderId="61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 wrapText="1"/>
    </xf>
    <xf numFmtId="0" fontId="8" fillId="32" borderId="6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36" fillId="4" borderId="64" xfId="0" applyFont="1" applyFill="1" applyBorder="1" applyAlignment="1">
      <alignment horizontal="center" vertical="center" wrapText="1"/>
    </xf>
    <xf numFmtId="14" fontId="8" fillId="32" borderId="12" xfId="0" applyNumberFormat="1" applyFont="1" applyFill="1" applyBorder="1" applyAlignment="1">
      <alignment horizontal="center" vertical="center"/>
    </xf>
    <xf numFmtId="0" fontId="34" fillId="0" borderId="65" xfId="0" applyFont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44" fillId="32" borderId="0" xfId="0" applyFont="1" applyFill="1" applyBorder="1" applyAlignment="1">
      <alignment vertical="center"/>
    </xf>
    <xf numFmtId="0" fontId="51" fillId="32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44" fontId="34" fillId="0" borderId="66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3" fillId="0" borderId="0" xfId="0" applyFont="1" applyAlignment="1">
      <alignment horizontal="center"/>
    </xf>
    <xf numFmtId="0" fontId="34" fillId="0" borderId="52" xfId="0" applyFont="1" applyBorder="1" applyAlignment="1">
      <alignment horizontal="left" vertical="top"/>
    </xf>
    <xf numFmtId="0" fontId="6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44" fontId="43" fillId="4" borderId="52" xfId="0" applyNumberFormat="1" applyFont="1" applyFill="1" applyBorder="1" applyAlignment="1">
      <alignment horizontal="right" vertical="center" wrapText="1"/>
    </xf>
    <xf numFmtId="44" fontId="34" fillId="0" borderId="67" xfId="0" applyNumberFormat="1" applyFont="1" applyBorder="1" applyAlignment="1">
      <alignment wrapText="1"/>
    </xf>
    <xf numFmtId="193" fontId="5" fillId="32" borderId="0" xfId="49" applyNumberFormat="1" applyFont="1" applyFill="1" applyBorder="1" applyAlignment="1" applyProtection="1">
      <alignment horizontal="right" vertical="center" wrapText="1"/>
      <protection locked="0"/>
    </xf>
    <xf numFmtId="4" fontId="45" fillId="4" borderId="52" xfId="0" applyNumberFormat="1" applyFont="1" applyFill="1" applyBorder="1" applyAlignment="1">
      <alignment vertical="center"/>
    </xf>
    <xf numFmtId="10" fontId="69" fillId="4" borderId="52" xfId="58" applyNumberFormat="1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vertical="center"/>
    </xf>
    <xf numFmtId="0" fontId="17" fillId="4" borderId="28" xfId="0" applyFont="1" applyFill="1" applyBorder="1" applyAlignment="1">
      <alignment horizontal="center" vertical="center" wrapText="1"/>
    </xf>
    <xf numFmtId="44" fontId="0" fillId="4" borderId="28" xfId="44" applyFont="1" applyFill="1" applyBorder="1" applyAlignment="1">
      <alignment vertical="center"/>
    </xf>
    <xf numFmtId="0" fontId="0" fillId="4" borderId="28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/>
    </xf>
    <xf numFmtId="193" fontId="70" fillId="0" borderId="0" xfId="49" applyNumberFormat="1" applyFont="1" applyFill="1" applyBorder="1" applyAlignment="1" applyProtection="1">
      <alignment vertical="center"/>
      <protection locked="0"/>
    </xf>
    <xf numFmtId="0" fontId="17" fillId="32" borderId="69" xfId="0" applyFont="1" applyFill="1" applyBorder="1" applyAlignment="1">
      <alignment horizontal="center"/>
    </xf>
    <xf numFmtId="0" fontId="17" fillId="32" borderId="70" xfId="0" applyFont="1" applyFill="1" applyBorder="1" applyAlignment="1">
      <alignment horizontal="center"/>
    </xf>
    <xf numFmtId="0" fontId="17" fillId="32" borderId="71" xfId="0" applyFont="1" applyFill="1" applyBorder="1" applyAlignment="1">
      <alignment horizontal="center" vertical="center"/>
    </xf>
    <xf numFmtId="0" fontId="17" fillId="32" borderId="71" xfId="0" applyFont="1" applyFill="1" applyBorder="1" applyAlignment="1">
      <alignment horizontal="center" vertical="center" wrapText="1"/>
    </xf>
    <xf numFmtId="210" fontId="17" fillId="32" borderId="71" xfId="0" applyNumberFormat="1" applyFont="1" applyFill="1" applyBorder="1" applyAlignment="1">
      <alignment horizontal="center" vertical="center" wrapText="1"/>
    </xf>
    <xf numFmtId="0" fontId="27" fillId="32" borderId="71" xfId="0" applyFont="1" applyFill="1" applyBorder="1" applyAlignment="1">
      <alignment horizontal="center" vertical="center" wrapText="1"/>
    </xf>
    <xf numFmtId="0" fontId="28" fillId="32" borderId="72" xfId="0" applyFont="1" applyFill="1" applyBorder="1" applyAlignment="1" applyProtection="1">
      <alignment horizontal="center" vertical="center" wrapText="1"/>
      <protection locked="0"/>
    </xf>
    <xf numFmtId="14" fontId="28" fillId="32" borderId="73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3" xfId="0" applyFont="1" applyFill="1" applyBorder="1" applyAlignment="1" applyProtection="1">
      <alignment horizontal="center" vertical="center" wrapText="1"/>
      <protection locked="0"/>
    </xf>
    <xf numFmtId="44" fontId="28" fillId="32" borderId="73" xfId="44" applyFont="1" applyFill="1" applyBorder="1" applyAlignment="1" applyProtection="1">
      <alignment horizontal="center" vertical="center" wrapText="1"/>
      <protection locked="0"/>
    </xf>
    <xf numFmtId="9" fontId="72" fillId="32" borderId="73" xfId="0" applyNumberFormat="1" applyFont="1" applyFill="1" applyBorder="1" applyAlignment="1" applyProtection="1">
      <alignment horizontal="center" vertical="center" wrapText="1"/>
      <protection locked="0"/>
    </xf>
    <xf numFmtId="2" fontId="28" fillId="32" borderId="73" xfId="0" applyNumberFormat="1" applyFont="1" applyFill="1" applyBorder="1" applyAlignment="1" applyProtection="1">
      <alignment horizontal="center" vertical="center" wrapText="1"/>
      <protection locked="0"/>
    </xf>
    <xf numFmtId="9" fontId="28" fillId="32" borderId="73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3" xfId="0" applyFont="1" applyFill="1" applyBorder="1" applyAlignment="1">
      <alignment horizontal="center" vertical="center" wrapText="1"/>
    </xf>
    <xf numFmtId="0" fontId="28" fillId="32" borderId="74" xfId="0" applyFont="1" applyFill="1" applyBorder="1" applyAlignment="1" applyProtection="1">
      <alignment horizontal="center" vertical="center" wrapText="1"/>
      <protection locked="0"/>
    </xf>
    <xf numFmtId="14" fontId="28" fillId="32" borderId="7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5" xfId="0" applyFont="1" applyFill="1" applyBorder="1" applyAlignment="1" applyProtection="1">
      <alignment horizontal="center" vertical="center" wrapText="1"/>
      <protection locked="0"/>
    </xf>
    <xf numFmtId="44" fontId="28" fillId="32" borderId="75" xfId="44" applyFont="1" applyFill="1" applyBorder="1" applyAlignment="1" applyProtection="1">
      <alignment horizontal="center" vertical="center" wrapText="1"/>
      <protection locked="0"/>
    </xf>
    <xf numFmtId="9" fontId="72" fillId="32" borderId="7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5" xfId="0" applyFont="1" applyFill="1" applyBorder="1" applyAlignment="1">
      <alignment horizontal="center" vertical="center" wrapText="1"/>
    </xf>
    <xf numFmtId="0" fontId="28" fillId="32" borderId="76" xfId="0" applyFont="1" applyFill="1" applyBorder="1" applyAlignment="1" applyProtection="1">
      <alignment horizontal="center" vertical="center" wrapText="1"/>
      <protection locked="0"/>
    </xf>
    <xf numFmtId="14" fontId="28" fillId="32" borderId="7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7" xfId="0" applyFont="1" applyFill="1" applyBorder="1" applyAlignment="1" applyProtection="1">
      <alignment horizontal="center" vertical="center" wrapText="1"/>
      <protection locked="0"/>
    </xf>
    <xf numFmtId="14" fontId="29" fillId="32" borderId="77" xfId="0" applyNumberFormat="1" applyFont="1" applyFill="1" applyBorder="1" applyAlignment="1" applyProtection="1">
      <alignment horizontal="center" vertical="center" wrapText="1"/>
      <protection locked="0"/>
    </xf>
    <xf numFmtId="44" fontId="28" fillId="32" borderId="77" xfId="44" applyFont="1" applyFill="1" applyBorder="1" applyAlignment="1" applyProtection="1">
      <alignment horizontal="center" vertical="center" wrapText="1"/>
      <protection locked="0"/>
    </xf>
    <xf numFmtId="9" fontId="73" fillId="32" borderId="7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7" xfId="0" applyFont="1" applyFill="1" applyBorder="1" applyAlignment="1">
      <alignment horizontal="center" vertical="center" wrapText="1"/>
    </xf>
    <xf numFmtId="9" fontId="30" fillId="32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79" xfId="0" applyFont="1" applyFill="1" applyBorder="1" applyAlignment="1">
      <alignment/>
    </xf>
    <xf numFmtId="0" fontId="10" fillId="0" borderId="0" xfId="0" applyFont="1" applyBorder="1" applyAlignment="1">
      <alignment/>
    </xf>
    <xf numFmtId="193" fontId="74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34" fillId="0" borderId="68" xfId="0" applyFont="1" applyBorder="1" applyAlignment="1">
      <alignment horizontal="center" vertical="center" wrapText="1"/>
    </xf>
    <xf numFmtId="3" fontId="35" fillId="33" borderId="8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76" fillId="4" borderId="65" xfId="0" applyFont="1" applyFill="1" applyBorder="1" applyAlignment="1">
      <alignment horizontal="center" vertical="center" wrapText="1"/>
    </xf>
    <xf numFmtId="44" fontId="25" fillId="4" borderId="28" xfId="44" applyFont="1" applyFill="1" applyBorder="1" applyAlignment="1">
      <alignment vertical="center"/>
    </xf>
    <xf numFmtId="0" fontId="4" fillId="0" borderId="0" xfId="0" applyFont="1" applyAlignment="1">
      <alignment horizontal="left" indent="2"/>
    </xf>
    <xf numFmtId="0" fontId="48" fillId="0" borderId="0" xfId="0" applyFont="1" applyFill="1" applyBorder="1" applyAlignment="1">
      <alignment horizontal="center"/>
    </xf>
    <xf numFmtId="43" fontId="75" fillId="0" borderId="0" xfId="48" applyFont="1" applyFill="1" applyBorder="1" applyAlignment="1">
      <alignment horizontal="center" vertical="center"/>
    </xf>
    <xf numFmtId="0" fontId="13" fillId="32" borderId="42" xfId="55" applyFont="1" applyFill="1" applyBorder="1" applyAlignment="1">
      <alignment horizontal="center" vertical="center"/>
      <protection/>
    </xf>
    <xf numFmtId="0" fontId="32" fillId="32" borderId="42" xfId="55" applyFont="1" applyFill="1" applyBorder="1" applyAlignment="1">
      <alignment horizontal="center" vertical="center"/>
      <protection/>
    </xf>
    <xf numFmtId="0" fontId="0" fillId="0" borderId="52" xfId="55" applyFont="1" applyBorder="1" applyAlignment="1">
      <alignment vertical="center"/>
      <protection/>
    </xf>
    <xf numFmtId="0" fontId="46" fillId="32" borderId="42" xfId="55" applyFont="1" applyFill="1" applyBorder="1" applyAlignment="1">
      <alignment horizontal="center" vertical="center"/>
      <protection/>
    </xf>
    <xf numFmtId="193" fontId="2" fillId="32" borderId="0" xfId="49" applyNumberFormat="1" applyFont="1" applyFill="1" applyBorder="1" applyAlignment="1" applyProtection="1">
      <alignment horizontal="left" vertical="center" wrapText="1"/>
      <protection locked="0"/>
    </xf>
    <xf numFmtId="193" fontId="14" fillId="32" borderId="42" xfId="49" applyNumberFormat="1" applyFont="1" applyFill="1" applyBorder="1" applyAlignment="1" applyProtection="1">
      <alignment horizontal="center" vertical="center" wrapText="1"/>
      <protection locked="0"/>
    </xf>
    <xf numFmtId="2" fontId="61" fillId="32" borderId="52" xfId="0" applyNumberFormat="1" applyFont="1" applyFill="1" applyBorder="1" applyAlignment="1">
      <alignment horizontal="center" vertical="center" wrapText="1"/>
    </xf>
    <xf numFmtId="3" fontId="21" fillId="35" borderId="52" xfId="0" applyNumberFormat="1" applyFont="1" applyFill="1" applyBorder="1" applyAlignment="1">
      <alignment horizontal="right" vertical="center" wrapText="1" indent="1"/>
    </xf>
    <xf numFmtId="0" fontId="49" fillId="35" borderId="52" xfId="0" applyFont="1" applyFill="1" applyBorder="1" applyAlignment="1">
      <alignment horizontal="left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61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193" fontId="14" fillId="32" borderId="42" xfId="49" applyNumberFormat="1" applyFont="1" applyFill="1" applyBorder="1" applyAlignment="1" applyProtection="1">
      <alignment vertical="center" wrapText="1"/>
      <protection locked="0"/>
    </xf>
    <xf numFmtId="0" fontId="3" fillId="35" borderId="52" xfId="0" applyFont="1" applyFill="1" applyBorder="1" applyAlignment="1">
      <alignment horizontal="right" vertical="center"/>
    </xf>
    <xf numFmtId="0" fontId="8" fillId="35" borderId="52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/>
    </xf>
    <xf numFmtId="0" fontId="8" fillId="32" borderId="81" xfId="0" applyFont="1" applyFill="1" applyBorder="1" applyAlignment="1">
      <alignment horizontal="center" vertical="center"/>
    </xf>
    <xf numFmtId="0" fontId="8" fillId="32" borderId="82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vertical="center" wrapText="1"/>
    </xf>
    <xf numFmtId="0" fontId="8" fillId="32" borderId="52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3" fontId="35" fillId="33" borderId="83" xfId="0" applyNumberFormat="1" applyFont="1" applyFill="1" applyBorder="1" applyAlignment="1">
      <alignment horizontal="center" vertical="center" wrapText="1"/>
    </xf>
    <xf numFmtId="3" fontId="46" fillId="32" borderId="10" xfId="0" applyNumberFormat="1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/>
    </xf>
    <xf numFmtId="0" fontId="43" fillId="4" borderId="65" xfId="0" applyFont="1" applyFill="1" applyBorder="1" applyAlignment="1">
      <alignment horizontal="right" vertical="center" wrapText="1"/>
    </xf>
    <xf numFmtId="0" fontId="34" fillId="7" borderId="52" xfId="0" applyFont="1" applyFill="1" applyBorder="1" applyAlignment="1">
      <alignment horizontal="left" vertical="top"/>
    </xf>
    <xf numFmtId="4" fontId="34" fillId="7" borderId="52" xfId="48" applyNumberFormat="1" applyFont="1" applyFill="1" applyBorder="1" applyAlignment="1">
      <alignment horizontal="left" vertical="top"/>
    </xf>
    <xf numFmtId="4" fontId="34" fillId="7" borderId="52" xfId="48" applyNumberFormat="1" applyFont="1" applyFill="1" applyBorder="1" applyAlignment="1">
      <alignment horizontal="left" vertical="top" wrapText="1"/>
    </xf>
    <xf numFmtId="10" fontId="0" fillId="32" borderId="0" xfId="58" applyNumberFormat="1" applyFont="1" applyFill="1" applyAlignment="1">
      <alignment/>
    </xf>
    <xf numFmtId="10" fontId="48" fillId="0" borderId="0" xfId="58" applyNumberFormat="1" applyFont="1" applyFill="1" applyBorder="1" applyAlignment="1">
      <alignment horizontal="center"/>
    </xf>
    <xf numFmtId="10" fontId="0" fillId="0" borderId="0" xfId="58" applyNumberFormat="1" applyFont="1" applyAlignment="1">
      <alignment/>
    </xf>
    <xf numFmtId="10" fontId="67" fillId="0" borderId="0" xfId="58" applyNumberFormat="1" applyFont="1" applyAlignment="1">
      <alignment horizontal="center"/>
    </xf>
    <xf numFmtId="10" fontId="34" fillId="0" borderId="52" xfId="58" applyNumberFormat="1" applyFont="1" applyFill="1" applyBorder="1" applyAlignment="1">
      <alignment horizontal="left"/>
    </xf>
    <xf numFmtId="10" fontId="0" fillId="32" borderId="0" xfId="58" applyNumberFormat="1" applyFont="1" applyFill="1" applyAlignment="1">
      <alignment/>
    </xf>
    <xf numFmtId="10" fontId="4" fillId="32" borderId="0" xfId="58" applyNumberFormat="1" applyFont="1" applyFill="1" applyAlignment="1">
      <alignment/>
    </xf>
    <xf numFmtId="10" fontId="4" fillId="0" borderId="0" xfId="58" applyNumberFormat="1" applyFont="1" applyAlignment="1">
      <alignment/>
    </xf>
    <xf numFmtId="44" fontId="4" fillId="0" borderId="28" xfId="44" applyNumberFormat="1" applyFont="1" applyFill="1" applyBorder="1" applyAlignment="1" applyProtection="1">
      <alignment horizontal="right" vertical="center" wrapText="1"/>
      <protection locked="0"/>
    </xf>
    <xf numFmtId="44" fontId="4" fillId="7" borderId="42" xfId="44" applyNumberFormat="1" applyFont="1" applyFill="1" applyBorder="1" applyAlignment="1" applyProtection="1">
      <alignment horizontal="right" vertical="center" wrapText="1"/>
      <protection locked="0"/>
    </xf>
    <xf numFmtId="44" fontId="4" fillId="7" borderId="28" xfId="44" applyNumberFormat="1" applyFont="1" applyFill="1" applyBorder="1" applyAlignment="1" applyProtection="1">
      <alignment horizontal="right" vertical="center" wrapText="1"/>
      <protection locked="0"/>
    </xf>
    <xf numFmtId="44" fontId="10" fillId="7" borderId="28" xfId="44" applyNumberFormat="1" applyFont="1" applyFill="1" applyBorder="1" applyAlignment="1" applyProtection="1">
      <alignment horizontal="right" vertical="center" wrapText="1"/>
      <protection locked="0"/>
    </xf>
    <xf numFmtId="44" fontId="25" fillId="7" borderId="28" xfId="44" applyNumberFormat="1" applyFont="1" applyFill="1" applyBorder="1" applyAlignment="1" applyProtection="1">
      <alignment horizontal="right" vertical="center" wrapText="1"/>
      <protection locked="0"/>
    </xf>
    <xf numFmtId="44" fontId="14" fillId="7" borderId="42" xfId="58" applyNumberFormat="1" applyFont="1" applyFill="1" applyBorder="1" applyAlignment="1" applyProtection="1">
      <alignment horizontal="center" vertical="center" wrapText="1"/>
      <protection locked="0"/>
    </xf>
    <xf numFmtId="44" fontId="3" fillId="7" borderId="30" xfId="0" applyNumberFormat="1" applyFont="1" applyFill="1" applyBorder="1" applyAlignment="1">
      <alignment vertical="center"/>
    </xf>
    <xf numFmtId="44" fontId="8" fillId="7" borderId="28" xfId="44" applyFont="1" applyFill="1" applyBorder="1" applyAlignment="1">
      <alignment horizontal="center" vertical="center"/>
    </xf>
    <xf numFmtId="44" fontId="0" fillId="7" borderId="28" xfId="44" applyFont="1" applyFill="1" applyBorder="1" applyAlignment="1">
      <alignment vertical="center"/>
    </xf>
    <xf numFmtId="1" fontId="22" fillId="7" borderId="84" xfId="55" applyNumberFormat="1" applyFont="1" applyFill="1" applyBorder="1" applyAlignment="1">
      <alignment horizontal="center" vertical="center"/>
      <protection/>
    </xf>
    <xf numFmtId="1" fontId="22" fillId="7" borderId="57" xfId="55" applyNumberFormat="1" applyFont="1" applyFill="1" applyBorder="1" applyAlignment="1">
      <alignment horizontal="center" vertical="center"/>
      <protection/>
    </xf>
    <xf numFmtId="1" fontId="31" fillId="7" borderId="57" xfId="55" applyNumberFormat="1" applyFont="1" applyFill="1" applyBorder="1" applyAlignment="1">
      <alignment horizontal="center" vertical="center"/>
      <protection/>
    </xf>
    <xf numFmtId="212" fontId="72" fillId="7" borderId="73" xfId="0" applyNumberFormat="1" applyFont="1" applyFill="1" applyBorder="1" applyAlignment="1">
      <alignment horizontal="center" vertical="center" wrapText="1"/>
    </xf>
    <xf numFmtId="212" fontId="72" fillId="7" borderId="78" xfId="0" applyNumberFormat="1" applyFont="1" applyFill="1" applyBorder="1" applyAlignment="1">
      <alignment horizontal="center" vertical="center" wrapText="1"/>
    </xf>
    <xf numFmtId="215" fontId="3" fillId="7" borderId="28" xfId="44" applyNumberFormat="1" applyFont="1" applyFill="1" applyBorder="1" applyAlignment="1">
      <alignment horizontal="right" vertical="center"/>
    </xf>
    <xf numFmtId="44" fontId="3" fillId="7" borderId="28" xfId="44" applyFont="1" applyFill="1" applyBorder="1" applyAlignment="1">
      <alignment horizontal="right" vertical="center"/>
    </xf>
    <xf numFmtId="44" fontId="3" fillId="7" borderId="28" xfId="44" applyNumberFormat="1" applyFont="1" applyFill="1" applyBorder="1" applyAlignment="1">
      <alignment horizontal="right" vertical="center"/>
    </xf>
    <xf numFmtId="44" fontId="3" fillId="7" borderId="29" xfId="44" applyNumberFormat="1" applyFont="1" applyFill="1" applyBorder="1" applyAlignment="1">
      <alignment horizontal="right" vertical="center"/>
    </xf>
    <xf numFmtId="44" fontId="3" fillId="7" borderId="66" xfId="44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17" fillId="0" borderId="52" xfId="0" applyFont="1" applyBorder="1" applyAlignment="1">
      <alignment horizontal="justify" vertical="top"/>
    </xf>
    <xf numFmtId="0" fontId="17" fillId="0" borderId="52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/>
    </xf>
    <xf numFmtId="0" fontId="0" fillId="0" borderId="52" xfId="0" applyFont="1" applyBorder="1" applyAlignment="1">
      <alignment horizontal="justify" vertical="top"/>
    </xf>
    <xf numFmtId="0" fontId="0" fillId="0" borderId="52" xfId="0" applyFont="1" applyBorder="1" applyAlignment="1">
      <alignment horizontal="right" vertical="top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0" fillId="0" borderId="52" xfId="0" applyFont="1" applyBorder="1" applyAlignment="1">
      <alignment horizontal="center" vertical="top"/>
    </xf>
    <xf numFmtId="0" fontId="17" fillId="0" borderId="52" xfId="0" applyFont="1" applyBorder="1" applyAlignment="1">
      <alignment horizont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25" fillId="32" borderId="0" xfId="0" applyFont="1" applyFill="1" applyAlignment="1">
      <alignment/>
    </xf>
    <xf numFmtId="0" fontId="36" fillId="0" borderId="65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 wrapText="1"/>
    </xf>
    <xf numFmtId="10" fontId="36" fillId="0" borderId="65" xfId="58" applyNumberFormat="1" applyFont="1" applyBorder="1" applyAlignment="1">
      <alignment horizontal="center" vertical="center" wrapText="1"/>
    </xf>
    <xf numFmtId="3" fontId="3" fillId="0" borderId="0" xfId="54" applyNumberFormat="1" applyFont="1" applyAlignment="1">
      <alignment horizontal="center" vertical="center" wrapText="1"/>
      <protection/>
    </xf>
    <xf numFmtId="0" fontId="4" fillId="0" borderId="0" xfId="54" applyFont="1">
      <alignment/>
      <protection/>
    </xf>
    <xf numFmtId="3" fontId="2" fillId="0" borderId="0" xfId="54" applyNumberFormat="1" applyFont="1" applyAlignment="1">
      <alignment horizontal="right" vertical="center" wrapText="1"/>
      <protection/>
    </xf>
    <xf numFmtId="3" fontId="15" fillId="0" borderId="0" xfId="54" applyNumberFormat="1" applyFont="1" applyAlignment="1">
      <alignment horizontal="left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8" fillId="32" borderId="0" xfId="54" applyFont="1" applyFill="1">
      <alignment/>
      <protection/>
    </xf>
    <xf numFmtId="0" fontId="4" fillId="32" borderId="0" xfId="54" applyFont="1" applyFill="1">
      <alignment/>
      <protection/>
    </xf>
    <xf numFmtId="0" fontId="9" fillId="32" borderId="0" xfId="54" applyFont="1" applyFill="1">
      <alignment/>
      <protection/>
    </xf>
    <xf numFmtId="0" fontId="9" fillId="32" borderId="0" xfId="54" applyFont="1" applyFill="1" applyAlignment="1">
      <alignment horizontal="left"/>
      <protection/>
    </xf>
    <xf numFmtId="0" fontId="2" fillId="32" borderId="0" xfId="54" applyFont="1" applyFill="1">
      <alignment/>
      <protection/>
    </xf>
    <xf numFmtId="0" fontId="10" fillId="32" borderId="0" xfId="54" applyFont="1" applyFill="1">
      <alignment/>
      <protection/>
    </xf>
    <xf numFmtId="0" fontId="11" fillId="32" borderId="0" xfId="54" applyFont="1" applyFill="1">
      <alignment/>
      <protection/>
    </xf>
    <xf numFmtId="0" fontId="0" fillId="32" borderId="0" xfId="54" applyFill="1" applyAlignment="1">
      <alignment horizontal="center" vertical="center"/>
      <protection/>
    </xf>
    <xf numFmtId="0" fontId="7" fillId="32" borderId="0" xfId="54" applyFont="1" applyFill="1" applyAlignment="1">
      <alignment horizontal="right" vertical="center"/>
      <protection/>
    </xf>
    <xf numFmtId="0" fontId="7" fillId="32" borderId="0" xfId="54" applyFont="1" applyFill="1">
      <alignment/>
      <protection/>
    </xf>
    <xf numFmtId="0" fontId="17" fillId="32" borderId="0" xfId="54" applyFont="1" applyFill="1" applyAlignment="1">
      <alignment horizontal="left"/>
      <protection/>
    </xf>
    <xf numFmtId="0" fontId="0" fillId="32" borderId="0" xfId="54" applyFill="1">
      <alignment/>
      <protection/>
    </xf>
    <xf numFmtId="0" fontId="0" fillId="32" borderId="85" xfId="54" applyFill="1" applyBorder="1">
      <alignment/>
      <protection/>
    </xf>
    <xf numFmtId="0" fontId="17" fillId="33" borderId="0" xfId="54" applyFont="1" applyFill="1" applyAlignment="1">
      <alignment horizontal="right"/>
      <protection/>
    </xf>
    <xf numFmtId="3" fontId="2" fillId="33" borderId="86" xfId="54" applyNumberFormat="1" applyFont="1" applyFill="1" applyBorder="1" applyAlignment="1">
      <alignment horizontal="center" vertical="center" wrapText="1"/>
      <protection/>
    </xf>
    <xf numFmtId="0" fontId="35" fillId="36" borderId="87" xfId="0" applyFont="1" applyFill="1" applyBorder="1" applyAlignment="1">
      <alignment horizontal="left" vertical="center"/>
    </xf>
    <xf numFmtId="0" fontId="35" fillId="36" borderId="88" xfId="0" applyFont="1" applyFill="1" applyBorder="1" applyAlignment="1">
      <alignment horizontal="left" vertical="center"/>
    </xf>
    <xf numFmtId="0" fontId="35" fillId="36" borderId="89" xfId="0" applyFont="1" applyFill="1" applyBorder="1" applyAlignment="1">
      <alignment horizontal="left" vertical="center"/>
    </xf>
    <xf numFmtId="0" fontId="34" fillId="34" borderId="87" xfId="0" applyFont="1" applyFill="1" applyBorder="1" applyAlignment="1">
      <alignment horizontal="right" vertical="center"/>
    </xf>
    <xf numFmtId="0" fontId="34" fillId="34" borderId="88" xfId="0" applyFont="1" applyFill="1" applyBorder="1" applyAlignment="1">
      <alignment horizontal="right" vertical="center"/>
    </xf>
    <xf numFmtId="0" fontId="34" fillId="34" borderId="90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3" fontId="33" fillId="32" borderId="91" xfId="0" applyNumberFormat="1" applyFont="1" applyFill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55" fillId="0" borderId="87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89" xfId="0" applyFont="1" applyFill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95" xfId="0" applyFont="1" applyBorder="1" applyAlignment="1">
      <alignment horizontal="center" vertical="center"/>
    </xf>
    <xf numFmtId="0" fontId="19" fillId="0" borderId="96" xfId="36" applyFont="1" applyBorder="1" applyAlignment="1" applyProtection="1">
      <alignment horizontal="center" vertical="center"/>
      <protection/>
    </xf>
    <xf numFmtId="0" fontId="19" fillId="0" borderId="83" xfId="36" applyFont="1" applyBorder="1" applyAlignment="1" applyProtection="1">
      <alignment horizontal="center" vertical="center"/>
      <protection/>
    </xf>
    <xf numFmtId="0" fontId="19" fillId="0" borderId="97" xfId="36" applyFont="1" applyBorder="1" applyAlignment="1" applyProtection="1">
      <alignment horizontal="center" vertical="center"/>
      <protection/>
    </xf>
    <xf numFmtId="193" fontId="69" fillId="32" borderId="92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94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96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97" xfId="49" applyNumberFormat="1" applyFont="1" applyFill="1" applyBorder="1" applyAlignment="1" applyProtection="1">
      <alignment horizontal="center" vertical="center" wrapText="1"/>
      <protection locked="0"/>
    </xf>
    <xf numFmtId="193" fontId="65" fillId="32" borderId="0" xfId="49" applyNumberFormat="1" applyFont="1" applyFill="1" applyBorder="1" applyAlignment="1" applyProtection="1">
      <alignment horizontal="left" vertical="center" wrapText="1"/>
      <protection locked="0"/>
    </xf>
    <xf numFmtId="193" fontId="2" fillId="32" borderId="0" xfId="49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95" xfId="0" applyNumberFormat="1" applyFont="1" applyFill="1" applyBorder="1" applyAlignment="1">
      <alignment horizontal="center" vertical="center" wrapText="1"/>
    </xf>
    <xf numFmtId="193" fontId="69" fillId="32" borderId="53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65" xfId="49" applyNumberFormat="1" applyFont="1" applyFill="1" applyBorder="1" applyAlignment="1" applyProtection="1">
      <alignment horizontal="center" vertical="center" wrapText="1"/>
      <protection locked="0"/>
    </xf>
    <xf numFmtId="193" fontId="69" fillId="4" borderId="91" xfId="49" applyNumberFormat="1" applyFont="1" applyFill="1" applyBorder="1" applyAlignment="1" applyProtection="1">
      <alignment horizontal="center" vertical="center" wrapText="1"/>
      <protection locked="0"/>
    </xf>
    <xf numFmtId="193" fontId="69" fillId="4" borderId="64" xfId="49" applyNumberFormat="1" applyFont="1" applyFill="1" applyBorder="1" applyAlignment="1" applyProtection="1">
      <alignment horizontal="center" vertical="center" wrapText="1"/>
      <protection locked="0"/>
    </xf>
    <xf numFmtId="3" fontId="71" fillId="32" borderId="91" xfId="0" applyNumberFormat="1" applyFont="1" applyFill="1" applyBorder="1" applyAlignment="1">
      <alignment horizontal="center" vertical="center" wrapText="1"/>
    </xf>
    <xf numFmtId="3" fontId="71" fillId="32" borderId="68" xfId="0" applyNumberFormat="1" applyFont="1" applyFill="1" applyBorder="1" applyAlignment="1">
      <alignment horizontal="center" vertical="center" wrapText="1"/>
    </xf>
    <xf numFmtId="3" fontId="71" fillId="32" borderId="64" xfId="0" applyNumberFormat="1" applyFont="1" applyFill="1" applyBorder="1" applyAlignment="1">
      <alignment horizontal="center" vertical="center" wrapText="1"/>
    </xf>
    <xf numFmtId="3" fontId="35" fillId="0" borderId="91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56" fillId="0" borderId="96" xfId="0" applyNumberFormat="1" applyFont="1" applyFill="1" applyBorder="1" applyAlignment="1">
      <alignment horizontal="center" vertical="center" wrapText="1"/>
    </xf>
    <xf numFmtId="3" fontId="56" fillId="0" borderId="83" xfId="0" applyNumberFormat="1" applyFont="1" applyFill="1" applyBorder="1" applyAlignment="1">
      <alignment horizontal="center" vertical="center" wrapText="1"/>
    </xf>
    <xf numFmtId="3" fontId="56" fillId="0" borderId="97" xfId="0" applyNumberFormat="1" applyFont="1" applyFill="1" applyBorder="1" applyAlignment="1">
      <alignment horizontal="center" vertical="center" wrapText="1"/>
    </xf>
    <xf numFmtId="193" fontId="3" fillId="32" borderId="98" xfId="49" applyNumberFormat="1" applyFont="1" applyFill="1" applyBorder="1" applyAlignment="1" applyProtection="1">
      <alignment horizontal="center" vertical="center"/>
      <protection locked="0"/>
    </xf>
    <xf numFmtId="193" fontId="3" fillId="32" borderId="42" xfId="49" applyNumberFormat="1" applyFont="1" applyFill="1" applyBorder="1" applyAlignment="1" applyProtection="1">
      <alignment horizontal="center" vertical="center"/>
      <protection locked="0"/>
    </xf>
    <xf numFmtId="0" fontId="43" fillId="4" borderId="52" xfId="0" applyFont="1" applyFill="1" applyBorder="1" applyAlignment="1">
      <alignment horizontal="center" vertical="center" wrapText="1"/>
    </xf>
    <xf numFmtId="193" fontId="3" fillId="32" borderId="53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center" vertical="center" wrapText="1"/>
    </xf>
    <xf numFmtId="3" fontId="56" fillId="0" borderId="91" xfId="0" applyNumberFormat="1" applyFont="1" applyFill="1" applyBorder="1" applyAlignment="1">
      <alignment horizontal="center" vertical="center" wrapText="1"/>
    </xf>
    <xf numFmtId="3" fontId="56" fillId="0" borderId="68" xfId="0" applyNumberFormat="1" applyFont="1" applyFill="1" applyBorder="1" applyAlignment="1">
      <alignment horizontal="center" vertical="center" wrapText="1"/>
    </xf>
    <xf numFmtId="3" fontId="56" fillId="0" borderId="64" xfId="0" applyNumberFormat="1" applyFont="1" applyFill="1" applyBorder="1" applyAlignment="1">
      <alignment horizontal="center" vertical="center" wrapText="1"/>
    </xf>
    <xf numFmtId="193" fontId="6" fillId="32" borderId="52" xfId="49" applyNumberFormat="1" applyFont="1" applyFill="1" applyBorder="1" applyAlignment="1" applyProtection="1">
      <alignment horizontal="center" vertical="center" wrapText="1"/>
      <protection locked="0"/>
    </xf>
    <xf numFmtId="193" fontId="2" fillId="32" borderId="0" xfId="49" applyNumberFormat="1" applyFont="1" applyFill="1" applyBorder="1" applyAlignment="1" applyProtection="1">
      <alignment horizontal="center" vertical="center" wrapText="1"/>
      <protection locked="0"/>
    </xf>
    <xf numFmtId="193" fontId="74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43" fillId="4" borderId="91" xfId="0" applyFont="1" applyFill="1" applyBorder="1" applyAlignment="1">
      <alignment horizontal="center" vertical="center" wrapText="1"/>
    </xf>
    <xf numFmtId="193" fontId="6" fillId="32" borderId="98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42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99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86" xfId="49" applyNumberFormat="1" applyFont="1" applyFill="1" applyBorder="1" applyAlignment="1" applyProtection="1">
      <alignment horizontal="center" vertical="center" wrapText="1"/>
      <protection locked="0"/>
    </xf>
    <xf numFmtId="193" fontId="38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7" fillId="32" borderId="0" xfId="0" applyFont="1" applyFill="1" applyAlignment="1">
      <alignment horizontal="left" vertical="center"/>
    </xf>
    <xf numFmtId="0" fontId="12" fillId="32" borderId="100" xfId="0" applyFont="1" applyFill="1" applyBorder="1" applyAlignment="1">
      <alignment horizontal="center" vertical="center" wrapText="1"/>
    </xf>
    <xf numFmtId="0" fontId="12" fillId="32" borderId="101" xfId="0" applyFont="1" applyFill="1" applyBorder="1" applyAlignment="1">
      <alignment horizontal="center" vertical="center" wrapText="1"/>
    </xf>
    <xf numFmtId="3" fontId="12" fillId="32" borderId="102" xfId="0" applyNumberFormat="1" applyFont="1" applyFill="1" applyBorder="1" applyAlignment="1">
      <alignment horizontal="center" vertical="center" wrapText="1"/>
    </xf>
    <xf numFmtId="0" fontId="22" fillId="0" borderId="103" xfId="0" applyFont="1" applyBorder="1" applyAlignment="1">
      <alignment horizontal="center" vertical="center" wrapText="1"/>
    </xf>
    <xf numFmtId="0" fontId="12" fillId="32" borderId="104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105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3" fontId="35" fillId="33" borderId="91" xfId="0" applyNumberFormat="1" applyFont="1" applyFill="1" applyBorder="1" applyAlignment="1">
      <alignment horizontal="center" vertical="center" wrapText="1"/>
    </xf>
    <xf numFmtId="3" fontId="35" fillId="33" borderId="68" xfId="0" applyNumberFormat="1" applyFont="1" applyFill="1" applyBorder="1" applyAlignment="1">
      <alignment horizontal="center" vertical="center" wrapText="1"/>
    </xf>
    <xf numFmtId="3" fontId="35" fillId="33" borderId="64" xfId="0" applyNumberFormat="1" applyFont="1" applyFill="1" applyBorder="1" applyAlignment="1">
      <alignment horizontal="center" vertical="center" wrapText="1"/>
    </xf>
    <xf numFmtId="0" fontId="76" fillId="4" borderId="91" xfId="0" applyFont="1" applyFill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12" fillId="32" borderId="102" xfId="0" applyFont="1" applyFill="1" applyBorder="1" applyAlignment="1">
      <alignment horizontal="center" vertical="center" wrapText="1"/>
    </xf>
    <xf numFmtId="0" fontId="12" fillId="32" borderId="103" xfId="0" applyFont="1" applyFill="1" applyBorder="1" applyAlignment="1">
      <alignment horizontal="center" vertical="center" wrapText="1"/>
    </xf>
    <xf numFmtId="3" fontId="54" fillId="0" borderId="91" xfId="0" applyNumberFormat="1" applyFont="1" applyFill="1" applyBorder="1" applyAlignment="1">
      <alignment horizontal="center" vertical="center" wrapText="1"/>
    </xf>
    <xf numFmtId="3" fontId="54" fillId="0" borderId="68" xfId="0" applyNumberFormat="1" applyFont="1" applyFill="1" applyBorder="1" applyAlignment="1">
      <alignment horizontal="center" vertical="center" wrapText="1"/>
    </xf>
    <xf numFmtId="3" fontId="40" fillId="32" borderId="91" xfId="0" applyNumberFormat="1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2" fillId="32" borderId="98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2" fillId="32" borderId="98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3" fontId="14" fillId="32" borderId="106" xfId="0" applyNumberFormat="1" applyFont="1" applyFill="1" applyBorder="1" applyAlignment="1">
      <alignment horizontal="center" vertical="center" wrapText="1"/>
    </xf>
    <xf numFmtId="3" fontId="14" fillId="32" borderId="107" xfId="0" applyNumberFormat="1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9" fillId="32" borderId="0" xfId="55" applyFont="1" applyFill="1" applyAlignment="1">
      <alignment horizontal="left" indent="2"/>
      <protection/>
    </xf>
    <xf numFmtId="0" fontId="4" fillId="0" borderId="0" xfId="0" applyFont="1" applyAlignment="1">
      <alignment horizontal="left" indent="2"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horizontal="center" vertical="top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68" fillId="0" borderId="68" xfId="0" applyFont="1" applyBorder="1" applyAlignment="1">
      <alignment horizontal="center" vertical="center" wrapText="1"/>
    </xf>
    <xf numFmtId="0" fontId="11" fillId="0" borderId="64" xfId="0" applyFont="1" applyBorder="1" applyAlignment="1">
      <alignment wrapText="1"/>
    </xf>
    <xf numFmtId="3" fontId="35" fillId="35" borderId="108" xfId="0" applyNumberFormat="1" applyFont="1" applyFill="1" applyBorder="1" applyAlignment="1">
      <alignment horizontal="center" vertical="center" wrapText="1"/>
    </xf>
    <xf numFmtId="3" fontId="35" fillId="35" borderId="109" xfId="0" applyNumberFormat="1" applyFont="1" applyFill="1" applyBorder="1" applyAlignment="1">
      <alignment horizontal="center" vertical="center" wrapText="1"/>
    </xf>
    <xf numFmtId="3" fontId="35" fillId="35" borderId="110" xfId="0" applyNumberFormat="1" applyFont="1" applyFill="1" applyBorder="1" applyAlignment="1">
      <alignment horizontal="center" vertical="center" wrapText="1"/>
    </xf>
    <xf numFmtId="3" fontId="21" fillId="35" borderId="52" xfId="0" applyNumberFormat="1" applyFont="1" applyFill="1" applyBorder="1" applyAlignment="1">
      <alignment horizontal="center" vertical="center" wrapText="1"/>
    </xf>
    <xf numFmtId="3" fontId="23" fillId="0" borderId="91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15" fillId="32" borderId="99" xfId="0" applyNumberFormat="1" applyFont="1" applyFill="1" applyBorder="1" applyAlignment="1">
      <alignment horizontal="center" vertical="center" wrapText="1"/>
    </xf>
    <xf numFmtId="3" fontId="15" fillId="32" borderId="10" xfId="0" applyNumberFormat="1" applyFont="1" applyFill="1" applyBorder="1" applyAlignment="1">
      <alignment horizontal="center" vertical="center" wrapText="1"/>
    </xf>
    <xf numFmtId="3" fontId="15" fillId="32" borderId="24" xfId="0" applyNumberFormat="1" applyFont="1" applyFill="1" applyBorder="1" applyAlignment="1">
      <alignment horizontal="center" vertical="center" wrapText="1"/>
    </xf>
    <xf numFmtId="3" fontId="23" fillId="0" borderId="5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3" fontId="35" fillId="32" borderId="91" xfId="0" applyNumberFormat="1" applyFont="1" applyFill="1" applyBorder="1" applyAlignment="1">
      <alignment horizontal="center" vertical="center" wrapText="1"/>
    </xf>
    <xf numFmtId="3" fontId="35" fillId="32" borderId="68" xfId="0" applyNumberFormat="1" applyFont="1" applyFill="1" applyBorder="1" applyAlignment="1">
      <alignment horizontal="center" vertical="center" wrapText="1"/>
    </xf>
    <xf numFmtId="3" fontId="66" fillId="35" borderId="34" xfId="0" applyNumberFormat="1" applyFont="1" applyFill="1" applyBorder="1" applyAlignment="1">
      <alignment horizontal="right" vertical="center" wrapText="1"/>
    </xf>
    <xf numFmtId="3" fontId="66" fillId="35" borderId="0" xfId="0" applyNumberFormat="1" applyFont="1" applyFill="1" applyBorder="1" applyAlignment="1">
      <alignment horizontal="right" vertical="center" wrapText="1"/>
    </xf>
    <xf numFmtId="0" fontId="62" fillId="32" borderId="91" xfId="0" applyFont="1" applyFill="1" applyBorder="1" applyAlignment="1">
      <alignment horizontal="center"/>
    </xf>
    <xf numFmtId="0" fontId="62" fillId="32" borderId="68" xfId="0" applyFont="1" applyFill="1" applyBorder="1" applyAlignment="1">
      <alignment horizontal="center"/>
    </xf>
    <xf numFmtId="0" fontId="49" fillId="0" borderId="52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17" fillId="0" borderId="52" xfId="0" applyFont="1" applyBorder="1" applyAlignment="1">
      <alignment horizontal="justify" vertical="top"/>
    </xf>
    <xf numFmtId="0" fontId="17" fillId="0" borderId="52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98" fillId="0" borderId="0" xfId="0" applyFont="1" applyBorder="1" applyAlignment="1">
      <alignment horizontal="center" vertical="center" wrapText="1"/>
    </xf>
    <xf numFmtId="0" fontId="98" fillId="0" borderId="8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2" fontId="61" fillId="32" borderId="111" xfId="0" applyNumberFormat="1" applyFont="1" applyFill="1" applyBorder="1" applyAlignment="1">
      <alignment horizontal="center" vertical="center" wrapText="1"/>
    </xf>
    <xf numFmtId="2" fontId="61" fillId="32" borderId="112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left" wrapText="1"/>
    </xf>
    <xf numFmtId="0" fontId="2" fillId="32" borderId="29" xfId="0" applyFont="1" applyFill="1" applyBorder="1" applyAlignment="1">
      <alignment horizontal="right" vertical="center"/>
    </xf>
    <xf numFmtId="0" fontId="2" fillId="32" borderId="105" xfId="0" applyFont="1" applyFill="1" applyBorder="1" applyAlignment="1">
      <alignment horizontal="right" vertical="center"/>
    </xf>
    <xf numFmtId="0" fontId="17" fillId="32" borderId="66" xfId="0" applyFont="1" applyFill="1" applyBorder="1" applyAlignment="1">
      <alignment horizontal="right" vertical="center"/>
    </xf>
    <xf numFmtId="3" fontId="46" fillId="32" borderId="29" xfId="0" applyNumberFormat="1" applyFont="1" applyFill="1" applyBorder="1" applyAlignment="1">
      <alignment horizontal="center" vertical="center" wrapText="1"/>
    </xf>
    <xf numFmtId="3" fontId="46" fillId="32" borderId="105" xfId="0" applyNumberFormat="1" applyFont="1" applyFill="1" applyBorder="1" applyAlignment="1">
      <alignment horizontal="center" vertical="center" wrapText="1"/>
    </xf>
    <xf numFmtId="3" fontId="46" fillId="32" borderId="66" xfId="0" applyNumberFormat="1" applyFont="1" applyFill="1" applyBorder="1" applyAlignment="1">
      <alignment horizontal="center" vertical="center" wrapText="1"/>
    </xf>
    <xf numFmtId="3" fontId="46" fillId="32" borderId="29" xfId="0" applyNumberFormat="1" applyFont="1" applyFill="1" applyBorder="1" applyAlignment="1">
      <alignment horizontal="center" vertical="center" wrapText="1"/>
    </xf>
    <xf numFmtId="3" fontId="46" fillId="32" borderId="66" xfId="0" applyNumberFormat="1" applyFont="1" applyFill="1" applyBorder="1" applyAlignment="1">
      <alignment horizontal="center" vertical="center" wrapText="1"/>
    </xf>
    <xf numFmtId="3" fontId="35" fillId="33" borderId="91" xfId="0" applyNumberFormat="1" applyFont="1" applyFill="1" applyBorder="1" applyAlignment="1">
      <alignment horizontal="justify" vertical="center" wrapText="1"/>
    </xf>
    <xf numFmtId="3" fontId="35" fillId="33" borderId="68" xfId="0" applyNumberFormat="1" applyFont="1" applyFill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3" fontId="40" fillId="32" borderId="68" xfId="0" applyNumberFormat="1" applyFont="1" applyFill="1" applyBorder="1" applyAlignment="1">
      <alignment horizontal="center" vertical="center" wrapText="1"/>
    </xf>
    <xf numFmtId="0" fontId="120" fillId="32" borderId="91" xfId="0" applyFont="1" applyFill="1" applyBorder="1" applyAlignment="1">
      <alignment horizontal="center" vertical="center" wrapText="1"/>
    </xf>
    <xf numFmtId="0" fontId="120" fillId="32" borderId="68" xfId="0" applyFont="1" applyFill="1" applyBorder="1" applyAlignment="1">
      <alignment horizontal="center" vertical="center" wrapText="1"/>
    </xf>
    <xf numFmtId="0" fontId="121" fillId="0" borderId="64" xfId="0" applyFont="1" applyBorder="1" applyAlignment="1">
      <alignment wrapText="1"/>
    </xf>
    <xf numFmtId="219" fontId="16" fillId="0" borderId="91" xfId="49" applyNumberFormat="1" applyFont="1" applyFill="1" applyBorder="1" applyAlignment="1" applyProtection="1">
      <alignment horizontal="center" vertical="center"/>
      <protection locked="0"/>
    </xf>
    <xf numFmtId="219" fontId="16" fillId="0" borderId="64" xfId="49" applyNumberFormat="1" applyFont="1" applyFill="1" applyBorder="1" applyAlignment="1" applyProtection="1">
      <alignment horizontal="center" vertical="center"/>
      <protection locked="0"/>
    </xf>
    <xf numFmtId="3" fontId="15" fillId="0" borderId="29" xfId="0" applyNumberFormat="1" applyFont="1" applyFill="1" applyBorder="1" applyAlignment="1">
      <alignment horizontal="center" vertical="center" wrapText="1"/>
    </xf>
    <xf numFmtId="3" fontId="15" fillId="0" borderId="105" xfId="0" applyNumberFormat="1" applyFont="1" applyFill="1" applyBorder="1" applyAlignment="1">
      <alignment horizontal="center" vertical="center" wrapText="1"/>
    </xf>
    <xf numFmtId="0" fontId="10" fillId="32" borderId="79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2" fillId="32" borderId="91" xfId="0" applyNumberFormat="1" applyFont="1" applyFill="1" applyBorder="1" applyAlignment="1">
      <alignment horizontal="center" vertical="center" wrapText="1"/>
    </xf>
    <xf numFmtId="0" fontId="11" fillId="0" borderId="68" xfId="0" applyFont="1" applyBorder="1" applyAlignment="1">
      <alignment/>
    </xf>
    <xf numFmtId="0" fontId="11" fillId="0" borderId="64" xfId="0" applyFont="1" applyBorder="1" applyAlignment="1">
      <alignment/>
    </xf>
    <xf numFmtId="3" fontId="2" fillId="35" borderId="29" xfId="0" applyNumberFormat="1" applyFont="1" applyFill="1" applyBorder="1" applyAlignment="1">
      <alignment horizontal="right" vertical="center" wrapText="1"/>
    </xf>
    <xf numFmtId="3" fontId="2" fillId="35" borderId="105" xfId="0" applyNumberFormat="1" applyFont="1" applyFill="1" applyBorder="1" applyAlignment="1">
      <alignment horizontal="right" vertical="center" wrapText="1"/>
    </xf>
    <xf numFmtId="3" fontId="2" fillId="35" borderId="66" xfId="0" applyNumberFormat="1" applyFont="1" applyFill="1" applyBorder="1" applyAlignment="1">
      <alignment horizontal="right" vertical="center" wrapText="1"/>
    </xf>
    <xf numFmtId="3" fontId="2" fillId="0" borderId="96" xfId="0" applyNumberFormat="1" applyFont="1" applyFill="1" applyBorder="1" applyAlignment="1">
      <alignment horizontal="center" vertical="center" wrapText="1"/>
    </xf>
    <xf numFmtId="3" fontId="2" fillId="0" borderId="83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 vertical="center" wrapText="1"/>
    </xf>
    <xf numFmtId="0" fontId="12" fillId="32" borderId="52" xfId="0" applyFont="1" applyFill="1" applyBorder="1" applyAlignment="1">
      <alignment horizontal="center" vertical="center" wrapText="1"/>
    </xf>
    <xf numFmtId="3" fontId="46" fillId="32" borderId="10" xfId="0" applyNumberFormat="1" applyFont="1" applyFill="1" applyBorder="1" applyAlignment="1">
      <alignment horizontal="center" vertical="center" wrapText="1"/>
    </xf>
    <xf numFmtId="0" fontId="5" fillId="32" borderId="91" xfId="0" applyFont="1" applyFill="1" applyBorder="1" applyAlignment="1">
      <alignment horizontal="center" vertical="center" wrapText="1"/>
    </xf>
    <xf numFmtId="3" fontId="46" fillId="32" borderId="99" xfId="0" applyNumberFormat="1" applyFont="1" applyFill="1" applyBorder="1" applyAlignment="1">
      <alignment horizontal="center" vertical="center" wrapText="1"/>
    </xf>
    <xf numFmtId="3" fontId="46" fillId="32" borderId="24" xfId="0" applyNumberFormat="1" applyFont="1" applyFill="1" applyBorder="1" applyAlignment="1">
      <alignment horizontal="center" vertical="center" wrapText="1"/>
    </xf>
    <xf numFmtId="0" fontId="12" fillId="32" borderId="52" xfId="0" applyFont="1" applyFill="1" applyBorder="1" applyAlignment="1">
      <alignment horizontal="center" vertical="center" wrapText="1"/>
    </xf>
    <xf numFmtId="2" fontId="61" fillId="32" borderId="99" xfId="0" applyNumberFormat="1" applyFont="1" applyFill="1" applyBorder="1" applyAlignment="1">
      <alignment horizontal="center" vertical="center" wrapText="1"/>
    </xf>
    <xf numFmtId="2" fontId="61" fillId="32" borderId="34" xfId="0" applyNumberFormat="1" applyFont="1" applyFill="1" applyBorder="1" applyAlignment="1">
      <alignment horizontal="center" vertical="center" wrapText="1"/>
    </xf>
    <xf numFmtId="0" fontId="64" fillId="32" borderId="86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67" xfId="0" applyFont="1" applyFill="1" applyBorder="1" applyAlignment="1">
      <alignment horizontal="center" vertical="center" wrapText="1"/>
    </xf>
    <xf numFmtId="0" fontId="17" fillId="4" borderId="98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2" fontId="61" fillId="32" borderId="104" xfId="0" applyNumberFormat="1" applyFont="1" applyFill="1" applyBorder="1" applyAlignment="1">
      <alignment horizontal="center" vertical="center" wrapText="1"/>
    </xf>
    <xf numFmtId="2" fontId="61" fillId="32" borderId="53" xfId="0" applyNumberFormat="1" applyFont="1" applyFill="1" applyBorder="1" applyAlignment="1">
      <alignment horizontal="center" vertical="center" wrapText="1"/>
    </xf>
    <xf numFmtId="2" fontId="61" fillId="32" borderId="65" xfId="0" applyNumberFormat="1" applyFont="1" applyFill="1" applyBorder="1" applyAlignment="1">
      <alignment horizontal="center" vertical="center" wrapText="1"/>
    </xf>
    <xf numFmtId="2" fontId="61" fillId="32" borderId="52" xfId="0" applyNumberFormat="1" applyFont="1" applyFill="1" applyBorder="1" applyAlignment="1">
      <alignment horizontal="center" vertical="center" wrapText="1"/>
    </xf>
    <xf numFmtId="3" fontId="46" fillId="32" borderId="113" xfId="0" applyNumberFormat="1" applyFont="1" applyFill="1" applyBorder="1" applyAlignment="1">
      <alignment horizontal="center" vertical="center" wrapText="1"/>
    </xf>
    <xf numFmtId="3" fontId="46" fillId="32" borderId="114" xfId="0" applyNumberFormat="1" applyFont="1" applyFill="1" applyBorder="1" applyAlignment="1">
      <alignment horizontal="center" vertical="center" wrapText="1"/>
    </xf>
    <xf numFmtId="3" fontId="46" fillId="32" borderId="96" xfId="0" applyNumberFormat="1" applyFont="1" applyFill="1" applyBorder="1" applyAlignment="1">
      <alignment horizontal="center" vertical="center" wrapText="1"/>
    </xf>
    <xf numFmtId="3" fontId="46" fillId="32" borderId="83" xfId="0" applyNumberFormat="1" applyFont="1" applyFill="1" applyBorder="1" applyAlignment="1">
      <alignment horizontal="center" vertical="center" wrapText="1"/>
    </xf>
    <xf numFmtId="3" fontId="46" fillId="32" borderId="97" xfId="0" applyNumberFormat="1" applyFont="1" applyFill="1" applyBorder="1" applyAlignment="1">
      <alignment horizontal="center" vertical="center" wrapText="1"/>
    </xf>
    <xf numFmtId="3" fontId="46" fillId="32" borderId="115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116" xfId="0" applyFont="1" applyFill="1" applyBorder="1" applyAlignment="1">
      <alignment horizontal="center" vertical="center" wrapText="1"/>
    </xf>
    <xf numFmtId="0" fontId="8" fillId="32" borderId="117" xfId="0" applyFont="1" applyFill="1" applyBorder="1" applyAlignment="1">
      <alignment horizontal="center" vertical="center" wrapText="1"/>
    </xf>
    <xf numFmtId="0" fontId="43" fillId="4" borderId="68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8" xfId="0" applyFont="1" applyFill="1" applyBorder="1" applyAlignment="1">
      <alignment horizontal="center" vertical="center" wrapText="1"/>
    </xf>
    <xf numFmtId="2" fontId="61" fillId="32" borderId="119" xfId="0" applyNumberFormat="1" applyFont="1" applyFill="1" applyBorder="1" applyAlignment="1">
      <alignment horizontal="center" vertical="center" wrapText="1"/>
    </xf>
    <xf numFmtId="0" fontId="64" fillId="32" borderId="120" xfId="0" applyFont="1" applyFill="1" applyBorder="1" applyAlignment="1">
      <alignment horizontal="center" vertical="center" wrapText="1"/>
    </xf>
    <xf numFmtId="2" fontId="61" fillId="32" borderId="60" xfId="0" applyNumberFormat="1" applyFont="1" applyFill="1" applyBorder="1" applyAlignment="1">
      <alignment horizontal="center" vertical="center" wrapText="1"/>
    </xf>
    <xf numFmtId="193" fontId="69" fillId="0" borderId="0" xfId="49" applyNumberFormat="1" applyFont="1" applyFill="1" applyBorder="1" applyAlignment="1" applyProtection="1">
      <alignment horizontal="center" vertical="center" wrapText="1"/>
      <protection locked="0"/>
    </xf>
    <xf numFmtId="214" fontId="122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123" fillId="0" borderId="0" xfId="54" applyFont="1" applyAlignment="1">
      <alignment horizontal="left" vertical="center" wrapText="1"/>
      <protection/>
    </xf>
    <xf numFmtId="10" fontId="17" fillId="32" borderId="83" xfId="60" applyNumberFormat="1" applyFont="1" applyFill="1" applyBorder="1" applyAlignment="1">
      <alignment horizontal="center"/>
    </xf>
    <xf numFmtId="10" fontId="17" fillId="32" borderId="121" xfId="60" applyNumberFormat="1" applyFont="1" applyFill="1" applyBorder="1" applyAlignment="1">
      <alignment horizontal="center"/>
    </xf>
    <xf numFmtId="0" fontId="7" fillId="32" borderId="0" xfId="54" applyFont="1" applyFill="1" applyAlignment="1">
      <alignment horizontal="center" vertical="center"/>
      <protection/>
    </xf>
    <xf numFmtId="3" fontId="15" fillId="32" borderId="52" xfId="54" applyNumberFormat="1" applyFont="1" applyFill="1" applyBorder="1" applyAlignment="1">
      <alignment horizontal="center" vertical="center" wrapText="1"/>
      <protection/>
    </xf>
    <xf numFmtId="3" fontId="15" fillId="33" borderId="86" xfId="54" applyNumberFormat="1" applyFont="1" applyFill="1" applyBorder="1" applyAlignment="1">
      <alignment horizontal="left" vertical="center" wrapText="1"/>
      <protection/>
    </xf>
    <xf numFmtId="3" fontId="15" fillId="33" borderId="36" xfId="54" applyNumberFormat="1" applyFont="1" applyFill="1" applyBorder="1" applyAlignment="1">
      <alignment horizontal="left" vertical="center" wrapText="1"/>
      <protection/>
    </xf>
    <xf numFmtId="3" fontId="15" fillId="33" borderId="67" xfId="54" applyNumberFormat="1" applyFont="1" applyFill="1" applyBorder="1" applyAlignment="1">
      <alignment horizontal="left" vertical="center" wrapText="1"/>
      <protection/>
    </xf>
    <xf numFmtId="3" fontId="2" fillId="0" borderId="96" xfId="54" applyNumberFormat="1" applyFont="1" applyBorder="1" applyAlignment="1">
      <alignment horizontal="center" vertical="center" wrapText="1"/>
      <protection/>
    </xf>
    <xf numFmtId="3" fontId="2" fillId="0" borderId="83" xfId="54" applyNumberFormat="1" applyFont="1" applyBorder="1" applyAlignment="1">
      <alignment horizontal="center" vertical="center" wrapText="1"/>
      <protection/>
    </xf>
    <xf numFmtId="3" fontId="2" fillId="0" borderId="97" xfId="54" applyNumberFormat="1" applyFont="1" applyBorder="1" applyAlignment="1">
      <alignment horizontal="center" vertical="center" wrapText="1"/>
      <protection/>
    </xf>
    <xf numFmtId="0" fontId="5" fillId="32" borderId="29" xfId="54" applyFont="1" applyFill="1" applyBorder="1" applyAlignment="1">
      <alignment horizontal="center" vertical="center" wrapText="1"/>
      <protection/>
    </xf>
    <xf numFmtId="0" fontId="5" fillId="32" borderId="105" xfId="54" applyFont="1" applyFill="1" applyBorder="1" applyAlignment="1">
      <alignment horizontal="center" vertical="center" wrapText="1"/>
      <protection/>
    </xf>
    <xf numFmtId="0" fontId="5" fillId="32" borderId="66" xfId="54" applyFont="1" applyFill="1" applyBorder="1" applyAlignment="1">
      <alignment horizontal="center" vertical="center" wrapText="1"/>
      <protection/>
    </xf>
    <xf numFmtId="209" fontId="0" fillId="32" borderId="83" xfId="54" applyNumberFormat="1" applyFill="1" applyBorder="1" applyAlignment="1">
      <alignment horizontal="center"/>
      <protection/>
    </xf>
    <xf numFmtId="209" fontId="0" fillId="32" borderId="121" xfId="54" applyNumberFormat="1" applyFill="1" applyBorder="1" applyAlignment="1">
      <alignment horizontal="center"/>
      <protection/>
    </xf>
    <xf numFmtId="0" fontId="0" fillId="0" borderId="52" xfId="0" applyBorder="1" applyAlignment="1">
      <alignment wrapText="1"/>
    </xf>
    <xf numFmtId="0" fontId="124" fillId="32" borderId="0" xfId="0" applyFont="1" applyFill="1" applyBorder="1" applyAlignment="1">
      <alignment horizontal="left" vertical="center" wrapText="1"/>
    </xf>
    <xf numFmtId="0" fontId="36" fillId="4" borderId="52" xfId="0" applyFont="1" applyFill="1" applyBorder="1" applyAlignment="1">
      <alignment horizontal="center" vertical="center" wrapText="1"/>
    </xf>
    <xf numFmtId="3" fontId="61" fillId="32" borderId="52" xfId="0" applyNumberFormat="1" applyFont="1" applyFill="1" applyBorder="1" applyAlignment="1">
      <alignment horizontal="center" vertical="center" wrapText="1"/>
    </xf>
    <xf numFmtId="0" fontId="124" fillId="32" borderId="10" xfId="0" applyFont="1" applyFill="1" applyBorder="1" applyAlignment="1">
      <alignment horizontal="left" vertical="center" wrapText="1"/>
    </xf>
    <xf numFmtId="0" fontId="124" fillId="32" borderId="24" xfId="0" applyFont="1" applyFill="1" applyBorder="1" applyAlignment="1">
      <alignment horizontal="left" vertical="center" wrapText="1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Percentuale 4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1_2modulo1_all1" xfId="73"/>
    <cellStyle name="Currency [0]" xfId="74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743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743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22.8515625" style="89" customWidth="1"/>
    <col min="2" max="2" width="3.421875" style="89" customWidth="1"/>
    <col min="3" max="3" width="10.00390625" style="89" customWidth="1"/>
    <col min="4" max="4" width="17.8515625" style="89" customWidth="1"/>
    <col min="5" max="5" width="6.00390625" style="89" bestFit="1" customWidth="1"/>
    <col min="6" max="6" width="3.421875" style="89" customWidth="1"/>
    <col min="7" max="7" width="11.421875" style="89" customWidth="1"/>
    <col min="8" max="8" width="21.140625" style="89" customWidth="1"/>
    <col min="9" max="9" width="14.421875" style="89" customWidth="1"/>
    <col min="10" max="10" width="21.28125" style="89" customWidth="1"/>
    <col min="11" max="11" width="11.140625" style="89" customWidth="1"/>
    <col min="12" max="15" width="9.140625" style="89" customWidth="1"/>
    <col min="16" max="16" width="17.421875" style="89" customWidth="1"/>
    <col min="17" max="16384" width="9.140625" style="89" customWidth="1"/>
  </cols>
  <sheetData>
    <row r="1" ht="27" customHeight="1">
      <c r="H1" s="91" t="s">
        <v>86</v>
      </c>
    </row>
    <row r="2" spans="1:16" ht="78" customHeight="1">
      <c r="A2" s="413" t="s">
        <v>245</v>
      </c>
      <c r="B2" s="414"/>
      <c r="C2" s="414"/>
      <c r="D2" s="414"/>
      <c r="E2" s="414"/>
      <c r="F2" s="414"/>
      <c r="G2" s="414"/>
      <c r="H2" s="414"/>
      <c r="I2" s="414"/>
      <c r="J2" s="414"/>
      <c r="K2" s="415"/>
      <c r="L2" s="126"/>
      <c r="M2" s="127"/>
      <c r="N2" s="127"/>
      <c r="O2" s="127"/>
      <c r="P2" s="127"/>
    </row>
    <row r="3" spans="1:13" s="60" customFormat="1" ht="12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s="60" customFormat="1" ht="15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421"/>
      <c r="L4" s="165"/>
      <c r="M4" s="165"/>
    </row>
    <row r="5" spans="1:13" s="60" customFormat="1" ht="12" customHeight="1">
      <c r="A5" s="422" t="s">
        <v>91</v>
      </c>
      <c r="B5" s="423"/>
      <c r="C5" s="423"/>
      <c r="D5" s="423"/>
      <c r="E5" s="423"/>
      <c r="F5" s="423"/>
      <c r="G5" s="423"/>
      <c r="H5" s="423"/>
      <c r="I5" s="423"/>
      <c r="J5" s="423"/>
      <c r="K5" s="424"/>
      <c r="L5" s="165"/>
      <c r="M5" s="165"/>
    </row>
    <row r="6" spans="1:13" s="60" customFormat="1" ht="3.75" customHeight="1">
      <c r="A6" s="425"/>
      <c r="B6" s="426"/>
      <c r="C6" s="426"/>
      <c r="D6" s="426"/>
      <c r="E6" s="426"/>
      <c r="F6" s="426"/>
      <c r="G6" s="426"/>
      <c r="H6" s="426"/>
      <c r="I6" s="426"/>
      <c r="J6" s="426"/>
      <c r="K6" s="427"/>
      <c r="L6" s="166"/>
      <c r="M6" s="166"/>
    </row>
    <row r="7" spans="1:13" s="60" customFormat="1" ht="9" customHeight="1" thickBo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11" s="91" customFormat="1" ht="22.5" customHeight="1" thickBot="1">
      <c r="A8" s="406" t="s">
        <v>54</v>
      </c>
      <c r="B8" s="407"/>
      <c r="C8" s="407"/>
      <c r="D8" s="408"/>
      <c r="E8" s="416" t="s">
        <v>62</v>
      </c>
      <c r="F8" s="417"/>
      <c r="G8" s="417"/>
      <c r="H8" s="417"/>
      <c r="I8" s="417"/>
      <c r="J8" s="417"/>
      <c r="K8" s="418"/>
    </row>
    <row r="9" spans="1:16" ht="11.25" customHeight="1" thickBot="1">
      <c r="A9" s="172"/>
      <c r="B9" s="172"/>
      <c r="C9" s="172"/>
      <c r="D9" s="172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1" s="91" customFormat="1" ht="21" customHeight="1" thickBot="1">
      <c r="A10" s="406" t="s">
        <v>8</v>
      </c>
      <c r="B10" s="407"/>
      <c r="C10" s="407"/>
      <c r="D10" s="408"/>
      <c r="E10" s="416" t="s">
        <v>63</v>
      </c>
      <c r="F10" s="417"/>
      <c r="G10" s="417"/>
      <c r="H10" s="417"/>
      <c r="I10" s="417"/>
      <c r="J10" s="417"/>
      <c r="K10" s="418"/>
    </row>
    <row r="11" spans="1:16" s="91" customFormat="1" ht="12" customHeight="1" thickBot="1">
      <c r="A11" s="173"/>
      <c r="B11" s="173"/>
      <c r="C11" s="173"/>
      <c r="D11" s="17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s="91" customFormat="1" ht="25.5" customHeight="1" thickBot="1">
      <c r="A12" s="406" t="s">
        <v>9</v>
      </c>
      <c r="B12" s="407"/>
      <c r="C12" s="407"/>
      <c r="D12" s="408"/>
      <c r="E12" s="416" t="s">
        <v>64</v>
      </c>
      <c r="F12" s="417"/>
      <c r="G12" s="417"/>
      <c r="H12" s="417"/>
      <c r="I12" s="417"/>
      <c r="J12" s="417"/>
      <c r="K12" s="418"/>
      <c r="L12" s="93"/>
      <c r="M12" s="93"/>
      <c r="N12" s="93"/>
      <c r="O12" s="93"/>
      <c r="P12" s="93"/>
    </row>
    <row r="13" spans="1:16" ht="13.5" thickBo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s="91" customFormat="1" ht="21" customHeight="1" thickBot="1">
      <c r="A14" s="406" t="s">
        <v>56</v>
      </c>
      <c r="B14" s="407"/>
      <c r="C14" s="407"/>
      <c r="D14" s="408"/>
      <c r="E14" s="409" t="s">
        <v>59</v>
      </c>
      <c r="F14" s="410"/>
      <c r="G14" s="411"/>
      <c r="H14" s="191">
        <v>32874</v>
      </c>
      <c r="I14" s="192" t="s">
        <v>60</v>
      </c>
      <c r="J14" s="191">
        <v>32874</v>
      </c>
      <c r="K14" s="191"/>
      <c r="L14" s="93"/>
      <c r="M14" s="93"/>
      <c r="N14" s="93"/>
      <c r="O14" s="93"/>
      <c r="P14" s="93"/>
    </row>
    <row r="15" spans="1:16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s="95" customFormat="1" ht="18">
      <c r="A16" s="94"/>
      <c r="B16" s="184" t="s">
        <v>29</v>
      </c>
      <c r="C16" s="96" t="s">
        <v>89</v>
      </c>
      <c r="D16" s="97"/>
      <c r="E16" s="98"/>
      <c r="L16" s="98"/>
      <c r="M16" s="99"/>
      <c r="N16" s="94"/>
      <c r="O16" s="94"/>
      <c r="P16" s="94"/>
    </row>
    <row r="17" spans="1:16" s="95" customFormat="1" ht="8.25" customHeight="1">
      <c r="A17" s="94"/>
      <c r="B17" s="94"/>
      <c r="C17" s="94"/>
      <c r="D17" s="98"/>
      <c r="E17" s="98"/>
      <c r="L17" s="98"/>
      <c r="M17" s="99"/>
      <c r="N17" s="94"/>
      <c r="O17" s="94"/>
      <c r="P17" s="94"/>
    </row>
    <row r="18" spans="1:16" s="95" customFormat="1" ht="18">
      <c r="A18" s="94"/>
      <c r="B18" s="184" t="s">
        <v>29</v>
      </c>
      <c r="C18" s="98" t="s">
        <v>90</v>
      </c>
      <c r="E18" s="101"/>
      <c r="L18" s="101"/>
      <c r="M18" s="99"/>
      <c r="N18" s="94"/>
      <c r="O18" s="94"/>
      <c r="P18" s="94"/>
    </row>
    <row r="19" spans="1:16" s="95" customFormat="1" ht="12.75">
      <c r="A19" s="94"/>
      <c r="B19" s="94"/>
      <c r="C19" s="94"/>
      <c r="D19" s="94"/>
      <c r="E19" s="94"/>
      <c r="F19" s="99"/>
      <c r="K19" s="99"/>
      <c r="L19" s="99"/>
      <c r="M19" s="99"/>
      <c r="N19" s="94"/>
      <c r="O19" s="94"/>
      <c r="P19" s="94"/>
    </row>
    <row r="20" spans="1:15" s="102" customFormat="1" ht="16.5" customHeight="1">
      <c r="A20" s="243" t="s">
        <v>179</v>
      </c>
      <c r="B20" s="244"/>
      <c r="C20" s="244"/>
      <c r="D20" s="244"/>
      <c r="E20" s="245"/>
      <c r="F20" s="244"/>
      <c r="G20" s="245"/>
      <c r="H20" s="245"/>
      <c r="I20" s="245"/>
      <c r="J20" s="245"/>
      <c r="K20" s="245"/>
      <c r="L20" s="245"/>
      <c r="M20" s="244"/>
      <c r="N20" s="244"/>
      <c r="O20" s="100"/>
    </row>
    <row r="21" spans="1:15" s="102" customFormat="1" ht="7.5" customHeight="1">
      <c r="A21" s="244"/>
      <c r="B21" s="244"/>
      <c r="C21" s="244"/>
      <c r="D21" s="244"/>
      <c r="E21" s="246"/>
      <c r="F21" s="246"/>
      <c r="G21" s="245"/>
      <c r="H21" s="245"/>
      <c r="I21" s="245"/>
      <c r="J21" s="245"/>
      <c r="K21" s="245"/>
      <c r="L21" s="245"/>
      <c r="M21" s="244"/>
      <c r="N21" s="244"/>
      <c r="O21" s="100"/>
    </row>
    <row r="22" spans="1:15" s="95" customFormat="1" ht="13.5" customHeight="1">
      <c r="A22" s="103"/>
      <c r="B22" s="103" t="s">
        <v>242</v>
      </c>
      <c r="C22" s="103"/>
      <c r="E22" s="247"/>
      <c r="F22" s="103"/>
      <c r="G22" s="247"/>
      <c r="H22" s="247"/>
      <c r="I22" s="247"/>
      <c r="J22" s="247"/>
      <c r="K22" s="103"/>
      <c r="L22" s="103"/>
      <c r="M22" s="103"/>
      <c r="N22" s="103"/>
      <c r="O22" s="94"/>
    </row>
    <row r="23" spans="1:15" s="95" customFormat="1" ht="18.75" customHeight="1">
      <c r="A23" s="103"/>
      <c r="B23" s="103" t="s">
        <v>241</v>
      </c>
      <c r="C23" s="103"/>
      <c r="E23" s="247"/>
      <c r="F23" s="103"/>
      <c r="G23" s="247"/>
      <c r="H23" s="247"/>
      <c r="I23" s="247"/>
      <c r="J23" s="247"/>
      <c r="K23" s="103"/>
      <c r="L23" s="103"/>
      <c r="M23" s="103"/>
      <c r="N23" s="103"/>
      <c r="O23" s="94"/>
    </row>
    <row r="24" spans="1:16" s="95" customFormat="1" ht="12.75">
      <c r="A24" s="94"/>
      <c r="B24" s="105" t="s">
        <v>27</v>
      </c>
      <c r="C24" s="94"/>
      <c r="D24" s="94"/>
      <c r="E24" s="94"/>
      <c r="F24" s="94"/>
      <c r="G24" s="94"/>
      <c r="H24" s="94"/>
      <c r="I24" s="94"/>
      <c r="J24" s="94"/>
      <c r="L24" s="94"/>
      <c r="M24" s="94"/>
      <c r="N24" s="94"/>
      <c r="O24" s="94"/>
      <c r="P24" s="94"/>
    </row>
    <row r="25" spans="5:16" s="95" customFormat="1" ht="8.25" customHeight="1">
      <c r="E25" s="94"/>
      <c r="F25" s="94"/>
      <c r="G25" s="94"/>
      <c r="H25" s="94"/>
      <c r="I25" s="94"/>
      <c r="J25" s="94"/>
      <c r="L25" s="94"/>
      <c r="M25" s="94"/>
      <c r="N25" s="94"/>
      <c r="O25" s="94"/>
      <c r="P25" s="94"/>
    </row>
    <row r="26" spans="1:16" s="95" customFormat="1" ht="12.75">
      <c r="A26" s="99" t="s">
        <v>23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s="95" customFormat="1" ht="6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s="95" customFormat="1" ht="12.75">
      <c r="A28" s="103" t="s">
        <v>47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s="95" customFormat="1" ht="8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s="95" customFormat="1" ht="12.75">
      <c r="A30" s="104" t="s">
        <v>11</v>
      </c>
      <c r="B30" s="104"/>
      <c r="C30" s="104"/>
      <c r="D30" s="104"/>
      <c r="E30" s="104"/>
      <c r="F30" s="104"/>
      <c r="G30" s="104"/>
      <c r="H30" s="412" t="s">
        <v>57</v>
      </c>
      <c r="I30" s="412"/>
      <c r="J30" s="412"/>
      <c r="L30" s="103"/>
      <c r="M30" s="103"/>
      <c r="N30" s="103"/>
      <c r="O30" s="103"/>
      <c r="P30" s="103"/>
    </row>
    <row r="31" spans="1:16" s="95" customFormat="1" ht="20.25" customHeight="1">
      <c r="A31" s="103" t="s">
        <v>12</v>
      </c>
      <c r="B31" s="103"/>
      <c r="C31" s="103"/>
      <c r="D31" s="103" t="s">
        <v>222</v>
      </c>
      <c r="E31" s="103"/>
      <c r="F31" s="103"/>
      <c r="G31" s="103" t="s">
        <v>13</v>
      </c>
      <c r="H31" s="103"/>
      <c r="I31" s="103"/>
      <c r="J31" s="103"/>
      <c r="L31" s="103"/>
      <c r="M31" s="103"/>
      <c r="N31" s="103"/>
      <c r="O31" s="103"/>
      <c r="P31" s="103"/>
    </row>
  </sheetData>
  <sheetProtection/>
  <mergeCells count="13">
    <mergeCell ref="A8:D8"/>
    <mergeCell ref="E8:K8"/>
    <mergeCell ref="A6:K6"/>
    <mergeCell ref="A14:D14"/>
    <mergeCell ref="E14:G14"/>
    <mergeCell ref="H30:J30"/>
    <mergeCell ref="A2:K2"/>
    <mergeCell ref="A12:D12"/>
    <mergeCell ref="A10:D10"/>
    <mergeCell ref="E10:K10"/>
    <mergeCell ref="E12:K12"/>
    <mergeCell ref="A4:K4"/>
    <mergeCell ref="A5:K5"/>
  </mergeCells>
  <printOptions horizontalCentered="1" verticalCentered="1"/>
  <pageMargins left="0.1968503937007874" right="0.35433070866141736" top="1.6929133858267718" bottom="0.31496062992125984" header="0.2362204724409449" footer="0.1968503937007874"/>
  <pageSetup horizontalDpi="600" verticalDpi="600" orientation="landscape" paperSize="9" scale="85" r:id="rId2"/>
  <headerFooter alignWithMargins="0">
    <oddHeader>&amp;C&amp;G</oddHeader>
    <oddFooter>&amp;CPagina 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Normal="90" zoomScalePageLayoutView="0" workbookViewId="0" topLeftCell="A1">
      <selection activeCell="A20" sqref="A20"/>
    </sheetView>
  </sheetViews>
  <sheetFormatPr defaultColWidth="9.140625" defaultRowHeight="12.75"/>
  <cols>
    <col min="1" max="1" width="23.140625" style="17" customWidth="1"/>
    <col min="2" max="2" width="12.57421875" style="17" customWidth="1"/>
    <col min="3" max="3" width="13.7109375" style="17" customWidth="1"/>
    <col min="4" max="4" width="14.140625" style="17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1" ht="15">
      <c r="A1" s="4"/>
      <c r="C1" s="301"/>
      <c r="D1" s="301" t="s">
        <v>178</v>
      </c>
      <c r="E1" s="17"/>
      <c r="K1" s="4"/>
    </row>
    <row r="2" spans="1:11" ht="12.75" customHeight="1">
      <c r="A2" s="4"/>
      <c r="D2" s="297"/>
      <c r="E2" s="17"/>
      <c r="K2" s="4"/>
    </row>
    <row r="3" spans="1:15" s="2" customFormat="1" ht="63" customHeight="1" thickBot="1">
      <c r="A3" s="557" t="str">
        <f>+'SB_ STRUMENT'!A3:O3</f>
        <v>POR Puglia FESR 2014-2020 
Asse I - Obiettivo Specifico 1a – Azione 1.1 - Sub-Azione 1.1.b
Regolamento Regionale del 30 settembre 2014 n. 17 e s.m.i. - Titolo II Capo 2 Art. 26
PIA MEDIE IMPRESE</v>
      </c>
      <c r="B3" s="558"/>
      <c r="C3" s="558"/>
      <c r="D3" s="558"/>
      <c r="E3" s="558"/>
      <c r="F3" s="558"/>
      <c r="G3" s="558"/>
      <c r="H3" s="558"/>
      <c r="I3" s="558"/>
      <c r="J3" s="558"/>
      <c r="K3" s="559"/>
      <c r="L3" s="1"/>
      <c r="M3" s="1"/>
      <c r="N3" s="1"/>
      <c r="O3" s="1"/>
    </row>
    <row r="4" spans="1:11" s="2" customFormat="1" ht="29.25" customHeight="1" thickBot="1">
      <c r="A4" s="560" t="s">
        <v>77</v>
      </c>
      <c r="B4" s="561"/>
      <c r="C4" s="562"/>
      <c r="D4" s="553" t="str">
        <f>+'SB_ STRUMENT'!F5</f>
        <v> denominazione del beneficiario</v>
      </c>
      <c r="E4" s="554"/>
      <c r="F4" s="554"/>
      <c r="G4" s="554"/>
      <c r="H4" s="434" t="str">
        <f>+'SB_ STRUMENT'!L5</f>
        <v>Codice Progetto</v>
      </c>
      <c r="I4" s="435"/>
      <c r="J4" s="551" t="str">
        <f>+'SB_ STRUMENT'!N5</f>
        <v>codice pratica</v>
      </c>
      <c r="K4" s="552"/>
    </row>
    <row r="5" spans="1:11" s="2" customFormat="1" ht="7.5" customHeight="1">
      <c r="A5" s="211"/>
      <c r="B5" s="211"/>
      <c r="C5" s="211"/>
      <c r="D5" s="236"/>
      <c r="E5" s="236"/>
      <c r="F5" s="236"/>
      <c r="G5" s="236"/>
      <c r="H5" s="236"/>
      <c r="I5" s="236"/>
      <c r="J5" s="236"/>
      <c r="K5" s="236"/>
    </row>
    <row r="6" spans="1:11" s="2" customFormat="1" ht="21" customHeight="1">
      <c r="A6" s="563" t="s">
        <v>70</v>
      </c>
      <c r="B6" s="564"/>
      <c r="C6" s="564"/>
      <c r="D6" s="564"/>
      <c r="E6" s="564"/>
      <c r="F6" s="564"/>
      <c r="G6" s="564"/>
      <c r="H6" s="564"/>
      <c r="I6" s="564"/>
      <c r="J6" s="564"/>
      <c r="K6" s="565"/>
    </row>
    <row r="7" spans="1:11" s="72" customFormat="1" ht="30" customHeight="1" thickBot="1">
      <c r="A7" s="555" t="s">
        <v>78</v>
      </c>
      <c r="B7" s="555"/>
      <c r="C7" s="555"/>
      <c r="D7" s="555"/>
      <c r="E7" s="555"/>
      <c r="F7" s="555"/>
      <c r="G7" s="555"/>
      <c r="H7" s="555"/>
      <c r="I7" s="555"/>
      <c r="J7" s="555"/>
      <c r="K7" s="296"/>
    </row>
    <row r="8" spans="1:11" s="72" customFormat="1" ht="14.25" thickBot="1" thickTop="1">
      <c r="A8" s="268">
        <v>1</v>
      </c>
      <c r="B8" s="269">
        <v>2</v>
      </c>
      <c r="C8" s="269">
        <v>3</v>
      </c>
      <c r="D8" s="269">
        <v>4</v>
      </c>
      <c r="E8" s="269">
        <v>5</v>
      </c>
      <c r="F8" s="269">
        <v>6</v>
      </c>
      <c r="G8" s="269">
        <v>7</v>
      </c>
      <c r="H8" s="269">
        <v>8</v>
      </c>
      <c r="I8" s="269">
        <v>9</v>
      </c>
      <c r="J8" s="269">
        <v>10</v>
      </c>
      <c r="K8" s="269">
        <v>11</v>
      </c>
    </row>
    <row r="9" spans="1:14" s="74" customFormat="1" ht="69" customHeight="1" thickBot="1" thickTop="1">
      <c r="A9" s="270" t="s">
        <v>79</v>
      </c>
      <c r="B9" s="271" t="s">
        <v>133</v>
      </c>
      <c r="C9" s="271" t="s">
        <v>18</v>
      </c>
      <c r="D9" s="271" t="s">
        <v>19</v>
      </c>
      <c r="E9" s="272" t="s">
        <v>42</v>
      </c>
      <c r="F9" s="271" t="s">
        <v>155</v>
      </c>
      <c r="G9" s="273" t="s">
        <v>20</v>
      </c>
      <c r="H9" s="271" t="s">
        <v>25</v>
      </c>
      <c r="I9" s="273" t="s">
        <v>15</v>
      </c>
      <c r="J9" s="271" t="s">
        <v>21</v>
      </c>
      <c r="K9" s="273" t="s">
        <v>16</v>
      </c>
      <c r="L9" s="73"/>
      <c r="M9" s="73"/>
      <c r="N9" s="73"/>
    </row>
    <row r="10" spans="1:13" s="72" customFormat="1" ht="15" customHeight="1" thickTop="1">
      <c r="A10" s="274"/>
      <c r="B10" s="275"/>
      <c r="C10" s="276"/>
      <c r="D10" s="276"/>
      <c r="E10" s="275"/>
      <c r="F10" s="277"/>
      <c r="G10" s="278"/>
      <c r="H10" s="279"/>
      <c r="I10" s="360">
        <f>IF(H10="",0,F10*G10*H10/360)</f>
        <v>0</v>
      </c>
      <c r="J10" s="280"/>
      <c r="K10" s="360">
        <f>I10*J10</f>
        <v>0</v>
      </c>
      <c r="L10" s="75"/>
      <c r="M10" s="75"/>
    </row>
    <row r="11" spans="1:13" s="72" customFormat="1" ht="15" customHeight="1">
      <c r="A11" s="274"/>
      <c r="B11" s="275"/>
      <c r="C11" s="276"/>
      <c r="D11" s="276"/>
      <c r="E11" s="275"/>
      <c r="F11" s="277"/>
      <c r="G11" s="278"/>
      <c r="H11" s="281"/>
      <c r="I11" s="360">
        <f>IF(H11="",0,F11*G11*H11/360)</f>
        <v>0</v>
      </c>
      <c r="J11" s="280"/>
      <c r="K11" s="360">
        <f>I11*J11</f>
        <v>0</v>
      </c>
      <c r="L11" s="75"/>
      <c r="M11" s="75"/>
    </row>
    <row r="12" spans="1:14" s="72" customFormat="1" ht="15" customHeight="1">
      <c r="A12" s="282"/>
      <c r="B12" s="283"/>
      <c r="C12" s="284"/>
      <c r="D12" s="284"/>
      <c r="E12" s="283"/>
      <c r="F12" s="285"/>
      <c r="G12" s="286"/>
      <c r="H12" s="287"/>
      <c r="I12" s="360">
        <f>IF(H12="",0,F12*G12*H12/360)</f>
        <v>0</v>
      </c>
      <c r="J12" s="280"/>
      <c r="K12" s="360">
        <f>I12*J12</f>
        <v>0</v>
      </c>
      <c r="L12" s="75"/>
      <c r="M12" s="75"/>
      <c r="N12" s="75"/>
    </row>
    <row r="13" spans="1:14" s="72" customFormat="1" ht="15" customHeight="1">
      <c r="A13" s="282"/>
      <c r="B13" s="283"/>
      <c r="C13" s="284"/>
      <c r="D13" s="284"/>
      <c r="E13" s="283"/>
      <c r="F13" s="285"/>
      <c r="G13" s="286"/>
      <c r="H13" s="287"/>
      <c r="I13" s="360">
        <f>IF(H13="",0,F13*G13*H13/360)</f>
        <v>0</v>
      </c>
      <c r="J13" s="280"/>
      <c r="K13" s="360">
        <f>I13*J13</f>
        <v>0</v>
      </c>
      <c r="L13" s="75"/>
      <c r="M13" s="75"/>
      <c r="N13" s="75"/>
    </row>
    <row r="14" spans="1:14" s="72" customFormat="1" ht="15" customHeight="1" thickBot="1">
      <c r="A14" s="288"/>
      <c r="B14" s="289"/>
      <c r="C14" s="290"/>
      <c r="D14" s="290"/>
      <c r="E14" s="291"/>
      <c r="F14" s="292"/>
      <c r="G14" s="293"/>
      <c r="H14" s="294"/>
      <c r="I14" s="361">
        <f>IF(H14="",0,F14*G14*H14/360)</f>
        <v>0</v>
      </c>
      <c r="J14" s="295"/>
      <c r="K14" s="361">
        <f>I14*J14</f>
        <v>0</v>
      </c>
      <c r="L14" s="75"/>
      <c r="M14" s="75"/>
      <c r="N14" s="75"/>
    </row>
    <row r="15" spans="1:17" s="72" customFormat="1" ht="13.5" thickTop="1">
      <c r="A15" s="76"/>
      <c r="B15" s="76"/>
      <c r="C15" s="76"/>
      <c r="D15" s="77"/>
      <c r="E15" s="75"/>
      <c r="F15" s="78"/>
      <c r="G15" s="79"/>
      <c r="H15" s="79"/>
      <c r="I15" s="80"/>
      <c r="J15" s="75"/>
      <c r="K15" s="75"/>
      <c r="L15" s="79"/>
      <c r="O15" s="75"/>
      <c r="P15" s="75"/>
      <c r="Q15" s="75"/>
    </row>
    <row r="16" spans="1:17" s="72" customFormat="1" ht="12.75">
      <c r="A16" s="76"/>
      <c r="B16" s="76"/>
      <c r="C16" s="76"/>
      <c r="D16" s="77"/>
      <c r="E16" s="75"/>
      <c r="F16" s="78"/>
      <c r="G16" s="79"/>
      <c r="H16" s="79"/>
      <c r="I16" s="80"/>
      <c r="J16" s="75"/>
      <c r="K16" s="75"/>
      <c r="L16" s="79"/>
      <c r="O16" s="75"/>
      <c r="P16" s="75"/>
      <c r="Q16" s="75"/>
    </row>
    <row r="17" spans="1:12" s="72" customFormat="1" ht="19.5" customHeight="1">
      <c r="A17" s="82" t="s">
        <v>80</v>
      </c>
      <c r="D17" s="81"/>
      <c r="F17" s="29"/>
      <c r="G17" s="81"/>
      <c r="H17" s="81"/>
      <c r="I17" s="27"/>
      <c r="L17" s="81"/>
    </row>
    <row r="18" spans="1:12" s="72" customFormat="1" ht="12.75">
      <c r="A18" s="82" t="s">
        <v>134</v>
      </c>
      <c r="D18" s="81"/>
      <c r="F18" s="29"/>
      <c r="G18" s="81"/>
      <c r="H18" s="81"/>
      <c r="I18" s="27"/>
      <c r="L18" s="81"/>
    </row>
    <row r="19" spans="1:12" s="72" customFormat="1" ht="12.75">
      <c r="A19" s="82" t="s">
        <v>182</v>
      </c>
      <c r="D19" s="81"/>
      <c r="F19" s="29"/>
      <c r="G19" s="81"/>
      <c r="H19" s="81"/>
      <c r="I19" s="27"/>
      <c r="L19" s="81"/>
    </row>
    <row r="20" spans="1:12" s="72" customFormat="1" ht="12.75">
      <c r="A20" s="82" t="s">
        <v>81</v>
      </c>
      <c r="D20" s="81"/>
      <c r="F20" s="29"/>
      <c r="G20" s="81"/>
      <c r="H20" s="81"/>
      <c r="I20" s="27"/>
      <c r="L20" s="81"/>
    </row>
    <row r="21" spans="1:12" s="72" customFormat="1" ht="12.75">
      <c r="A21" s="82" t="s">
        <v>82</v>
      </c>
      <c r="D21" s="81"/>
      <c r="F21" s="29"/>
      <c r="G21" s="81"/>
      <c r="H21" s="81"/>
      <c r="I21" s="27"/>
      <c r="L21" s="81"/>
    </row>
    <row r="22" spans="1:12" s="72" customFormat="1" ht="12.75">
      <c r="A22" s="82" t="s">
        <v>83</v>
      </c>
      <c r="D22" s="81"/>
      <c r="F22" s="29"/>
      <c r="G22" s="81"/>
      <c r="H22" s="81"/>
      <c r="I22" s="27"/>
      <c r="L22" s="81"/>
    </row>
    <row r="23" spans="1:12" s="72" customFormat="1" ht="12.75">
      <c r="A23" s="82" t="s">
        <v>84</v>
      </c>
      <c r="D23" s="81"/>
      <c r="F23" s="29"/>
      <c r="G23" s="81"/>
      <c r="H23" s="81"/>
      <c r="I23" s="27"/>
      <c r="L23" s="81"/>
    </row>
    <row r="24" spans="1:12" s="72" customFormat="1" ht="12.75">
      <c r="A24" s="82" t="s">
        <v>85</v>
      </c>
      <c r="D24" s="81"/>
      <c r="F24" s="29"/>
      <c r="G24" s="81"/>
      <c r="H24" s="81"/>
      <c r="I24" s="27"/>
      <c r="L24" s="81"/>
    </row>
    <row r="26" spans="1:12" ht="19.5" customHeight="1">
      <c r="A26" s="12" t="s">
        <v>26</v>
      </c>
      <c r="B26" s="13"/>
      <c r="C26" s="14"/>
      <c r="D26" s="14"/>
      <c r="E26" s="9"/>
      <c r="F26" s="10"/>
      <c r="G26" s="10"/>
      <c r="H26" s="10"/>
      <c r="I26" s="10"/>
      <c r="J26" s="10"/>
      <c r="K26" s="10"/>
      <c r="L26" s="10"/>
    </row>
    <row r="27" spans="1:12" ht="15">
      <c r="A27" s="14"/>
      <c r="B27" s="14"/>
      <c r="C27" s="14"/>
      <c r="D27" s="14"/>
      <c r="E27" s="9"/>
      <c r="F27" s="10"/>
      <c r="G27" s="10"/>
      <c r="H27" s="10"/>
      <c r="I27" s="10"/>
      <c r="J27" s="10"/>
      <c r="K27" s="10"/>
      <c r="L27" s="10"/>
    </row>
    <row r="28" spans="1:11" ht="29.25" customHeight="1">
      <c r="A28" s="534"/>
      <c r="B28" s="534"/>
      <c r="C28" s="466" t="s">
        <v>10</v>
      </c>
      <c r="D28" s="556"/>
      <c r="E28" s="556"/>
      <c r="F28" s="556"/>
      <c r="G28" s="556"/>
      <c r="H28" s="37"/>
      <c r="I28" s="37"/>
      <c r="K28" s="37"/>
    </row>
    <row r="29" spans="1:11" ht="15">
      <c r="A29" s="70"/>
      <c r="B29" s="70"/>
      <c r="C29" s="10"/>
      <c r="D29" s="9"/>
      <c r="E29" s="50"/>
      <c r="G29" s="37"/>
      <c r="H29" s="37"/>
      <c r="I29" s="37"/>
      <c r="K29" s="37"/>
    </row>
    <row r="30" spans="1:11" ht="15">
      <c r="A30" s="15"/>
      <c r="B30" s="15"/>
      <c r="C30" s="15" t="s">
        <v>0</v>
      </c>
      <c r="D30" s="9"/>
      <c r="F30" s="15"/>
      <c r="G30" s="15"/>
      <c r="H30" s="10"/>
      <c r="K30" s="4"/>
    </row>
  </sheetData>
  <sheetProtection/>
  <mergeCells count="9">
    <mergeCell ref="J4:K4"/>
    <mergeCell ref="D4:G4"/>
    <mergeCell ref="A7:J7"/>
    <mergeCell ref="A28:B28"/>
    <mergeCell ref="C28:G28"/>
    <mergeCell ref="A3:K3"/>
    <mergeCell ref="A4:C4"/>
    <mergeCell ref="A6:K6"/>
    <mergeCell ref="H4:I4"/>
  </mergeCells>
  <dataValidations count="1">
    <dataValidation type="decimal" allowBlank="1" showInputMessage="1" showErrorMessage="1" sqref="J10:J14 G10:G14">
      <formula1>0</formula1>
      <formula2>1</formula2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60" zoomScaleNormal="80" zoomScalePageLayoutView="90" workbookViewId="0" topLeftCell="A1">
      <selection activeCell="G1" sqref="G1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4" width="17.57421875" style="0" customWidth="1"/>
    <col min="5" max="5" width="11.8515625" style="0" customWidth="1"/>
    <col min="6" max="6" width="11.00390625" style="0" customWidth="1"/>
    <col min="7" max="7" width="16.57421875" style="0" customWidth="1"/>
    <col min="8" max="10" width="15.8515625" style="0" customWidth="1"/>
    <col min="11" max="11" width="13.421875" style="0" customWidth="1"/>
    <col min="12" max="12" width="12.421875" style="0" customWidth="1"/>
    <col min="13" max="13" width="13.57421875" style="0" customWidth="1"/>
    <col min="14" max="14" width="12.7109375" style="2" customWidth="1"/>
    <col min="15" max="15" width="13.00390625" style="2" customWidth="1"/>
    <col min="16" max="16" width="12.57421875" style="2" customWidth="1"/>
    <col min="17" max="17" width="6.00390625" style="2" customWidth="1"/>
    <col min="18" max="18" width="13.8515625" style="2" customWidth="1"/>
    <col min="19" max="19" width="14.421875" style="0" bestFit="1" customWidth="1"/>
    <col min="20" max="20" width="13.140625" style="0" customWidth="1"/>
  </cols>
  <sheetData>
    <row r="1" spans="7:8" ht="18.75" customHeight="1">
      <c r="G1" s="302" t="s">
        <v>183</v>
      </c>
      <c r="H1" s="302"/>
    </row>
    <row r="2" spans="1:23" ht="65.25" customHeight="1">
      <c r="A2" s="486" t="str">
        <f>+'SB.1_ AMMORTAM'!A3:K3</f>
        <v>POR Puglia FESR 2014-2020 
Asse I - Obiettivo Specifico 1a – Azione 1.1 - Sub-Azione 1.1.b
Regolamento Regionale del 30 settembre 2014 n. 17 e s.m.i. - Titolo II Capo 2 Art. 26
PIA MEDIE IMPRESE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81"/>
      <c r="S2" s="2"/>
      <c r="T2" s="2"/>
      <c r="U2" s="130"/>
      <c r="V2" s="130"/>
      <c r="W2" s="71"/>
    </row>
    <row r="3" spans="1:23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21" customHeight="1">
      <c r="A4" s="505" t="s">
        <v>41</v>
      </c>
      <c r="B4" s="506"/>
      <c r="C4" s="507"/>
      <c r="D4" s="332"/>
      <c r="E4" s="484" t="str">
        <f>+S_Frontespizio!$E$10</f>
        <v> denominazione del beneficiario</v>
      </c>
      <c r="F4" s="485"/>
      <c r="G4" s="485"/>
      <c r="H4" s="485"/>
      <c r="I4" s="485"/>
      <c r="J4" s="485"/>
      <c r="K4" s="485"/>
      <c r="L4" s="485"/>
      <c r="M4" s="331"/>
      <c r="N4" s="434" t="str">
        <f>+'SB.1_ AMMORTAM'!H4</f>
        <v>Codice Progetto</v>
      </c>
      <c r="O4" s="435"/>
      <c r="P4" s="190" t="str">
        <f>+'SB.1_ AMMORTAM'!J4</f>
        <v>codice pratica</v>
      </c>
      <c r="S4" s="2"/>
      <c r="T4" s="2"/>
      <c r="U4" s="4"/>
      <c r="V4" s="4"/>
      <c r="W4" s="4"/>
    </row>
    <row r="5" spans="1:23" ht="14.25">
      <c r="A5" s="17"/>
      <c r="B5" s="17"/>
      <c r="C5" s="17"/>
      <c r="D5" s="17"/>
      <c r="E5" s="17"/>
      <c r="F5" s="4"/>
      <c r="G5" s="4"/>
      <c r="H5" s="4"/>
      <c r="I5" s="4"/>
      <c r="J5" s="4"/>
      <c r="K5" s="4"/>
      <c r="L5" s="2"/>
      <c r="M5" s="2"/>
      <c r="S5" s="4"/>
      <c r="T5" s="4"/>
      <c r="U5" s="4"/>
      <c r="V5" s="4"/>
      <c r="W5" s="4"/>
    </row>
    <row r="6" spans="1:23" ht="20.25" customHeight="1">
      <c r="A6" s="568" t="s">
        <v>137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81"/>
      <c r="S6" s="2"/>
      <c r="T6" s="2"/>
      <c r="U6" s="2"/>
      <c r="V6" s="2"/>
      <c r="W6" s="4"/>
    </row>
    <row r="7" spans="1:23" ht="18.75" customHeight="1" thickBot="1">
      <c r="A7" s="12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3"/>
      <c r="S7" s="2"/>
      <c r="T7" s="2"/>
      <c r="U7" s="2"/>
      <c r="V7" s="2"/>
      <c r="W7" s="4"/>
    </row>
    <row r="8" spans="1:16" s="4" customFormat="1" ht="31.5" customHeight="1" thickBot="1">
      <c r="A8" s="572" t="s">
        <v>40</v>
      </c>
      <c r="B8" s="579" t="s">
        <v>43</v>
      </c>
      <c r="C8" s="579"/>
      <c r="D8" s="579"/>
      <c r="E8" s="567" t="s">
        <v>4</v>
      </c>
      <c r="F8" s="567"/>
      <c r="G8" s="567"/>
      <c r="H8" s="333"/>
      <c r="I8" s="569" t="s">
        <v>46</v>
      </c>
      <c r="J8" s="570"/>
      <c r="K8" s="569" t="s">
        <v>38</v>
      </c>
      <c r="L8" s="567"/>
      <c r="M8" s="570"/>
      <c r="N8" s="497" t="s">
        <v>103</v>
      </c>
      <c r="O8" s="497"/>
      <c r="P8" s="497"/>
    </row>
    <row r="9" spans="1:16" s="4" customFormat="1" ht="31.5" customHeight="1">
      <c r="A9" s="573"/>
      <c r="B9" s="580" t="s">
        <v>44</v>
      </c>
      <c r="C9" s="582" t="s">
        <v>67</v>
      </c>
      <c r="D9" s="582"/>
      <c r="E9" s="571" t="s">
        <v>37</v>
      </c>
      <c r="F9" s="571" t="s">
        <v>5</v>
      </c>
      <c r="G9" s="566" t="s">
        <v>128</v>
      </c>
      <c r="H9" s="566" t="s">
        <v>1</v>
      </c>
      <c r="I9" s="566" t="s">
        <v>135</v>
      </c>
      <c r="J9" s="566" t="s">
        <v>136</v>
      </c>
      <c r="K9" s="571" t="s">
        <v>39</v>
      </c>
      <c r="L9" s="571" t="s">
        <v>5</v>
      </c>
      <c r="M9" s="566" t="s">
        <v>156</v>
      </c>
      <c r="N9" s="575" t="s">
        <v>138</v>
      </c>
      <c r="O9" s="577" t="s">
        <v>144</v>
      </c>
      <c r="P9" s="577" t="s">
        <v>107</v>
      </c>
    </row>
    <row r="10" spans="1:16" s="4" customFormat="1" ht="15.75" thickBot="1">
      <c r="A10" s="574"/>
      <c r="B10" s="581"/>
      <c r="C10" s="314" t="s">
        <v>158</v>
      </c>
      <c r="D10" s="314" t="s">
        <v>157</v>
      </c>
      <c r="E10" s="571"/>
      <c r="F10" s="571"/>
      <c r="G10" s="571"/>
      <c r="H10" s="571"/>
      <c r="I10" s="566"/>
      <c r="J10" s="566"/>
      <c r="K10" s="571"/>
      <c r="L10" s="571"/>
      <c r="M10" s="566"/>
      <c r="N10" s="576"/>
      <c r="O10" s="578"/>
      <c r="P10" s="578"/>
    </row>
    <row r="11" spans="1:16" s="4" customFormat="1" ht="15" thickBot="1">
      <c r="A11" s="323"/>
      <c r="B11" s="329"/>
      <c r="C11" s="329"/>
      <c r="D11" s="329"/>
      <c r="E11" s="326"/>
      <c r="F11" s="238"/>
      <c r="G11" s="51"/>
      <c r="H11" s="52"/>
      <c r="I11" s="52"/>
      <c r="J11" s="52"/>
      <c r="K11" s="33"/>
      <c r="L11" s="201"/>
      <c r="M11" s="52"/>
      <c r="N11" s="264"/>
      <c r="O11" s="264"/>
      <c r="P11" s="265"/>
    </row>
    <row r="12" spans="1:16" s="4" customFormat="1" ht="15" thickBot="1">
      <c r="A12" s="194"/>
      <c r="B12" s="329"/>
      <c r="C12" s="329"/>
      <c r="D12" s="329"/>
      <c r="E12" s="326"/>
      <c r="F12" s="31"/>
      <c r="G12" s="51"/>
      <c r="H12" s="52"/>
      <c r="I12" s="52"/>
      <c r="J12" s="52"/>
      <c r="K12" s="33"/>
      <c r="L12" s="41"/>
      <c r="M12" s="52"/>
      <c r="N12" s="264"/>
      <c r="O12" s="264"/>
      <c r="P12" s="265"/>
    </row>
    <row r="13" spans="1:16" s="4" customFormat="1" ht="15" thickBot="1">
      <c r="A13" s="194"/>
      <c r="B13" s="330"/>
      <c r="C13" s="330"/>
      <c r="D13" s="330"/>
      <c r="E13" s="326"/>
      <c r="F13" s="31"/>
      <c r="G13" s="51"/>
      <c r="H13" s="52"/>
      <c r="I13" s="52"/>
      <c r="J13" s="52"/>
      <c r="K13" s="33"/>
      <c r="L13" s="41"/>
      <c r="M13" s="52"/>
      <c r="N13" s="264"/>
      <c r="O13" s="264"/>
      <c r="P13" s="265"/>
    </row>
    <row r="14" spans="1:16" s="4" customFormat="1" ht="15" thickBot="1">
      <c r="A14" s="324"/>
      <c r="B14" s="329"/>
      <c r="C14" s="329"/>
      <c r="D14" s="329"/>
      <c r="E14" s="327"/>
      <c r="F14" s="30"/>
      <c r="G14" s="53"/>
      <c r="H14" s="54"/>
      <c r="I14" s="54"/>
      <c r="J14" s="54"/>
      <c r="K14" s="38"/>
      <c r="L14" s="43"/>
      <c r="M14" s="54"/>
      <c r="N14" s="264"/>
      <c r="O14" s="264"/>
      <c r="P14" s="265"/>
    </row>
    <row r="15" spans="1:16" s="4" customFormat="1" ht="15" thickBot="1">
      <c r="A15" s="324"/>
      <c r="B15" s="329"/>
      <c r="C15" s="329"/>
      <c r="D15" s="329"/>
      <c r="E15" s="327"/>
      <c r="F15" s="30"/>
      <c r="G15" s="53"/>
      <c r="H15" s="54"/>
      <c r="I15" s="54"/>
      <c r="J15" s="54"/>
      <c r="K15" s="38"/>
      <c r="L15" s="43"/>
      <c r="M15" s="54"/>
      <c r="N15" s="264"/>
      <c r="O15" s="264"/>
      <c r="P15" s="265"/>
    </row>
    <row r="16" spans="1:16" s="4" customFormat="1" ht="15" thickBot="1">
      <c r="A16" s="325"/>
      <c r="B16" s="329"/>
      <c r="C16" s="329"/>
      <c r="D16" s="329"/>
      <c r="E16" s="328"/>
      <c r="F16" s="45"/>
      <c r="G16" s="55"/>
      <c r="H16" s="56"/>
      <c r="I16" s="56"/>
      <c r="J16" s="56"/>
      <c r="K16" s="39"/>
      <c r="L16" s="46"/>
      <c r="M16" s="56"/>
      <c r="N16" s="264"/>
      <c r="O16" s="264"/>
      <c r="P16" s="265"/>
    </row>
    <row r="17" spans="1:16" s="4" customFormat="1" ht="16.5" thickBot="1">
      <c r="A17" s="47"/>
      <c r="B17" s="34"/>
      <c r="C17" s="34"/>
      <c r="D17" s="34"/>
      <c r="E17" s="536" t="s">
        <v>1</v>
      </c>
      <c r="F17" s="538"/>
      <c r="G17" s="364">
        <f>SUM(G11:G16)</f>
        <v>0</v>
      </c>
      <c r="H17" s="364">
        <f>SUM(H11:H16)</f>
        <v>0</v>
      </c>
      <c r="I17" s="364">
        <f>SUM(I11:I16)</f>
        <v>0</v>
      </c>
      <c r="J17" s="364">
        <f>SUM(J11:J16)</f>
        <v>0</v>
      </c>
      <c r="K17" s="22"/>
      <c r="L17" s="22"/>
      <c r="M17" s="364">
        <f>SUM(M11:M16)</f>
        <v>0</v>
      </c>
      <c r="N17" s="264">
        <f>SUM(N11:N16)</f>
        <v>0</v>
      </c>
      <c r="O17" s="264">
        <f>SUM(O11:O16)</f>
        <v>0</v>
      </c>
      <c r="P17" s="266"/>
    </row>
    <row r="18" spans="1:23" s="157" customFormat="1" ht="14.25">
      <c r="A18" s="17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0"/>
      <c r="O18" s="10"/>
      <c r="P18" s="10"/>
      <c r="Q18" s="10"/>
      <c r="R18" s="10"/>
      <c r="S18" s="159"/>
      <c r="T18" s="159"/>
      <c r="U18" s="2"/>
      <c r="V18" s="2"/>
      <c r="W18" s="2"/>
    </row>
    <row r="19" spans="1:23" s="157" customFormat="1" ht="15.75">
      <c r="A19" s="160"/>
      <c r="B19" s="161"/>
      <c r="C19" s="162"/>
      <c r="D19" s="162"/>
      <c r="E19" s="2"/>
      <c r="F19" s="2"/>
      <c r="G19" s="2"/>
      <c r="H19" s="2"/>
      <c r="I19" s="2"/>
      <c r="J19" s="2"/>
      <c r="K19" s="2"/>
      <c r="L19" s="2"/>
      <c r="M19" s="2"/>
      <c r="N19" s="124"/>
      <c r="O19" s="124"/>
      <c r="P19" s="124"/>
      <c r="Q19" s="124"/>
      <c r="R19" s="124"/>
      <c r="S19" s="124"/>
      <c r="T19" s="2"/>
      <c r="U19" s="2"/>
      <c r="V19" s="2"/>
      <c r="W19" s="2"/>
    </row>
    <row r="20" spans="1:23" ht="14.25">
      <c r="A20" s="535"/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124"/>
      <c r="N20" s="124"/>
      <c r="O20" s="124"/>
      <c r="P20" s="124"/>
      <c r="Q20" s="124"/>
      <c r="R20" s="124"/>
      <c r="S20" s="4"/>
      <c r="T20" s="4"/>
      <c r="U20" s="4"/>
      <c r="V20" s="4"/>
      <c r="W20" s="4"/>
    </row>
    <row r="21" spans="1:2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"/>
      <c r="T21" s="4"/>
      <c r="U21" s="4"/>
      <c r="V21" s="4"/>
      <c r="W21" s="4"/>
    </row>
    <row r="22" spans="1:23" ht="15.75">
      <c r="A22" s="12" t="s">
        <v>22</v>
      </c>
      <c r="B22" s="14"/>
      <c r="C22" s="14"/>
      <c r="D22" s="14"/>
      <c r="E22" s="9"/>
      <c r="F22" s="10"/>
      <c r="G22" s="10"/>
      <c r="H22" s="10"/>
      <c r="I22" s="10"/>
      <c r="J22" s="10"/>
      <c r="K22" s="4"/>
      <c r="L22" s="2"/>
      <c r="M22" s="2"/>
      <c r="N22" s="124"/>
      <c r="O22" s="124"/>
      <c r="P22" s="124"/>
      <c r="Q22" s="124"/>
      <c r="R22" s="124"/>
      <c r="S22" s="4"/>
      <c r="T22" s="4"/>
      <c r="U22" s="4"/>
      <c r="V22" s="4"/>
      <c r="W22" s="4"/>
    </row>
    <row r="23" spans="1:23" ht="15">
      <c r="A23" s="28"/>
      <c r="B23" s="11"/>
      <c r="C23" s="11"/>
      <c r="D23" s="11"/>
      <c r="E23" s="11"/>
      <c r="F23" s="10"/>
      <c r="G23" s="10"/>
      <c r="H23" s="10"/>
      <c r="I23" s="10"/>
      <c r="J23" s="10"/>
      <c r="K23" s="50" t="s">
        <v>10</v>
      </c>
      <c r="N23" s="10"/>
      <c r="O23" s="10"/>
      <c r="P23" s="10"/>
      <c r="Q23" s="10"/>
      <c r="S23" s="4"/>
      <c r="T23" s="4"/>
      <c r="U23" s="4"/>
      <c r="V23" s="4"/>
      <c r="W23" s="4"/>
    </row>
    <row r="24" spans="1:23" ht="15">
      <c r="A24" s="14"/>
      <c r="B24" s="10"/>
      <c r="C24" s="10"/>
      <c r="D24" s="10"/>
      <c r="E24" s="9"/>
      <c r="F24" s="15"/>
      <c r="G24" s="15"/>
      <c r="H24" s="15"/>
      <c r="I24" s="15"/>
      <c r="J24" s="15"/>
      <c r="K24" s="10"/>
      <c r="L24" s="2"/>
      <c r="M24" s="2"/>
      <c r="N24" s="10"/>
      <c r="O24" s="10"/>
      <c r="P24" s="10"/>
      <c r="Q24" s="10"/>
      <c r="S24" s="4"/>
      <c r="T24" s="4"/>
      <c r="U24" s="4"/>
      <c r="V24" s="4"/>
      <c r="W24" s="4"/>
    </row>
    <row r="25" spans="1:23" ht="15">
      <c r="A25" s="15"/>
      <c r="B25" s="10"/>
      <c r="C25" s="10"/>
      <c r="D25" s="10"/>
      <c r="E25" s="9"/>
      <c r="F25" s="4"/>
      <c r="I25" s="4"/>
      <c r="J25" s="4"/>
      <c r="K25" s="178" t="s">
        <v>0</v>
      </c>
      <c r="L25" s="2"/>
      <c r="M25" s="2"/>
      <c r="N25" s="10"/>
      <c r="O25" s="10"/>
      <c r="P25" s="10"/>
      <c r="Q25" s="10"/>
      <c r="S25" s="4"/>
      <c r="T25" s="4"/>
      <c r="U25" s="4"/>
      <c r="V25" s="4"/>
      <c r="W25" s="4"/>
    </row>
    <row r="26" spans="1:23" ht="15">
      <c r="A26" s="14"/>
      <c r="B26" s="15"/>
      <c r="C26" s="15"/>
      <c r="D26" s="15"/>
      <c r="E26" s="9"/>
      <c r="F26" s="16"/>
      <c r="G26" s="10"/>
      <c r="H26" s="10"/>
      <c r="I26" s="10"/>
      <c r="J26" s="10"/>
      <c r="K26" s="4"/>
      <c r="L26" s="2"/>
      <c r="M26" s="2"/>
      <c r="N26" s="50"/>
      <c r="O26" s="50"/>
      <c r="P26" s="50"/>
      <c r="Q26" s="50"/>
      <c r="R26" s="50"/>
      <c r="S26" s="4"/>
      <c r="T26" s="4"/>
      <c r="U26" s="4"/>
      <c r="V26" s="4"/>
      <c r="W26" s="4"/>
    </row>
    <row r="27" spans="1:23" ht="14.25">
      <c r="A27" s="17"/>
      <c r="B27" s="17"/>
      <c r="C27" s="17"/>
      <c r="D27" s="17"/>
      <c r="E27" s="17"/>
      <c r="F27" s="2"/>
      <c r="G27" s="4"/>
      <c r="H27" s="4"/>
      <c r="I27" s="4"/>
      <c r="J27" s="4"/>
      <c r="K27" s="4"/>
      <c r="L27" s="2"/>
      <c r="M27" s="2"/>
      <c r="N27" s="10"/>
      <c r="O27" s="10"/>
      <c r="P27" s="10"/>
      <c r="Q27" s="10"/>
      <c r="R27" s="10"/>
      <c r="S27" s="4"/>
      <c r="T27" s="4"/>
      <c r="U27" s="4"/>
      <c r="V27" s="4"/>
      <c r="W27" s="4"/>
    </row>
    <row r="28" spans="1:23" ht="14.25">
      <c r="A28" s="17"/>
      <c r="B28" s="17"/>
      <c r="C28" s="17"/>
      <c r="D28" s="17"/>
      <c r="E28" s="17"/>
      <c r="F28" s="2"/>
      <c r="G28" s="4"/>
      <c r="H28" s="4"/>
      <c r="I28" s="4"/>
      <c r="J28" s="4"/>
      <c r="K28" s="4"/>
      <c r="L28" s="2"/>
      <c r="M28" s="2"/>
      <c r="N28" s="10"/>
      <c r="O28" s="10"/>
      <c r="P28" s="10"/>
      <c r="Q28" s="10"/>
      <c r="R28" s="10"/>
      <c r="S28" s="4"/>
      <c r="T28" s="4"/>
      <c r="U28" s="4"/>
      <c r="V28" s="4"/>
      <c r="W28" s="4"/>
    </row>
    <row r="29" spans="1:23" ht="14.25">
      <c r="A29" s="17"/>
      <c r="B29" s="17"/>
      <c r="C29" s="17"/>
      <c r="D29" s="17"/>
      <c r="E29" s="17"/>
      <c r="F29" s="2"/>
      <c r="G29" s="4"/>
      <c r="H29" s="4"/>
      <c r="I29" s="4"/>
      <c r="J29" s="4"/>
      <c r="K29" s="4"/>
      <c r="L29" s="2"/>
      <c r="M29" s="2"/>
      <c r="N29" s="10"/>
      <c r="O29" s="10"/>
      <c r="P29" s="10"/>
      <c r="Q29" s="10"/>
      <c r="R29" s="10"/>
      <c r="S29" s="4"/>
      <c r="T29" s="4"/>
      <c r="U29" s="4"/>
      <c r="V29" s="4"/>
      <c r="W29" s="4"/>
    </row>
    <row r="30" spans="1:23" ht="14.25">
      <c r="A30" s="17"/>
      <c r="B30" s="17"/>
      <c r="C30" s="17"/>
      <c r="D30" s="17"/>
      <c r="E30" s="17"/>
      <c r="F30" s="2"/>
      <c r="G30" s="4"/>
      <c r="H30" s="4"/>
      <c r="I30" s="4"/>
      <c r="J30" s="4"/>
      <c r="K30" s="4"/>
      <c r="L30" s="2"/>
      <c r="M30" s="2"/>
      <c r="S30" s="4"/>
      <c r="T30" s="4"/>
      <c r="U30" s="4"/>
      <c r="V30" s="4"/>
      <c r="W30" s="4"/>
    </row>
    <row r="31" spans="1:23" ht="14.25">
      <c r="A31" s="17"/>
      <c r="B31" s="17"/>
      <c r="C31" s="17"/>
      <c r="D31" s="17"/>
      <c r="E31" s="17"/>
      <c r="F31" s="4"/>
      <c r="G31" s="4"/>
      <c r="H31" s="4"/>
      <c r="I31" s="4"/>
      <c r="J31" s="4"/>
      <c r="K31" s="4"/>
      <c r="L31" s="2"/>
      <c r="M31" s="2"/>
      <c r="S31" s="4"/>
      <c r="T31" s="4"/>
      <c r="U31" s="4"/>
      <c r="V31" s="4"/>
      <c r="W31" s="4"/>
    </row>
  </sheetData>
  <sheetProtection/>
  <mergeCells count="27">
    <mergeCell ref="N9:N10"/>
    <mergeCell ref="O9:O10"/>
    <mergeCell ref="P9:P10"/>
    <mergeCell ref="H9:H10"/>
    <mergeCell ref="K8:M8"/>
    <mergeCell ref="B8:D8"/>
    <mergeCell ref="B9:B10"/>
    <mergeCell ref="C9:D9"/>
    <mergeCell ref="E9:E10"/>
    <mergeCell ref="F9:F10"/>
    <mergeCell ref="J9:J10"/>
    <mergeCell ref="K9:K10"/>
    <mergeCell ref="A20:L20"/>
    <mergeCell ref="A4:C4"/>
    <mergeCell ref="A8:A10"/>
    <mergeCell ref="E17:F17"/>
    <mergeCell ref="L9:L10"/>
    <mergeCell ref="M9:M10"/>
    <mergeCell ref="E8:G8"/>
    <mergeCell ref="N8:P8"/>
    <mergeCell ref="A6:P6"/>
    <mergeCell ref="A2:P2"/>
    <mergeCell ref="N4:O4"/>
    <mergeCell ref="E4:L4"/>
    <mergeCell ref="I8:J8"/>
    <mergeCell ref="G9:G10"/>
    <mergeCell ref="I9:I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9" r:id="rId1"/>
  <headerFooter alignWithMargins="0">
    <oddHeader>&amp;C&amp;G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60" zoomScaleNormal="80" zoomScalePageLayoutView="90" workbookViewId="0" topLeftCell="A1">
      <selection activeCell="I11" sqref="I11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4" width="17.57421875" style="0" customWidth="1"/>
    <col min="5" max="5" width="11.8515625" style="0" customWidth="1"/>
    <col min="6" max="6" width="11.00390625" style="0" customWidth="1"/>
    <col min="7" max="7" width="14.421875" style="0" bestFit="1" customWidth="1"/>
    <col min="8" max="8" width="14.421875" style="0" customWidth="1"/>
    <col min="9" max="10" width="14.140625" style="0" customWidth="1"/>
    <col min="11" max="11" width="13.421875" style="0" customWidth="1"/>
    <col min="12" max="13" width="12.421875" style="0" customWidth="1"/>
    <col min="14" max="14" width="12.7109375" style="2" customWidth="1"/>
    <col min="15" max="15" width="13.00390625" style="2" customWidth="1"/>
    <col min="16" max="16" width="12.57421875" style="2" customWidth="1"/>
    <col min="17" max="17" width="6.00390625" style="2" customWidth="1"/>
    <col min="18" max="18" width="13.8515625" style="2" customWidth="1"/>
    <col min="19" max="19" width="14.421875" style="0" bestFit="1" customWidth="1"/>
    <col min="20" max="20" width="13.140625" style="0" customWidth="1"/>
  </cols>
  <sheetData>
    <row r="1" spans="7:8" ht="18.75" customHeight="1">
      <c r="G1" s="302" t="s">
        <v>184</v>
      </c>
      <c r="H1" s="302"/>
    </row>
    <row r="2" spans="1:23" ht="65.25" customHeight="1">
      <c r="A2" s="486" t="str">
        <f>+'SB.1_ AMMORTAM'!A3:K3</f>
        <v>POR Puglia FESR 2014-2020 
Asse I - Obiettivo Specifico 1a – Azione 1.1 - Sub-Azione 1.1.b
Regolamento Regionale del 30 settembre 2014 n. 17 e s.m.i. - Titolo II Capo 2 Art. 26
PIA MEDIE IMPRESE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81"/>
      <c r="S2" s="2"/>
      <c r="T2" s="2"/>
      <c r="U2" s="130"/>
      <c r="V2" s="130"/>
      <c r="W2" s="71"/>
    </row>
    <row r="3" spans="1:23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21" customHeight="1">
      <c r="A4" s="505" t="s">
        <v>41</v>
      </c>
      <c r="B4" s="506"/>
      <c r="C4" s="507"/>
      <c r="D4" s="332"/>
      <c r="E4" s="484" t="str">
        <f>+S_Frontespizio!$E$10</f>
        <v> denominazione del beneficiario</v>
      </c>
      <c r="F4" s="485"/>
      <c r="G4" s="485"/>
      <c r="H4" s="485"/>
      <c r="I4" s="485"/>
      <c r="J4" s="485"/>
      <c r="K4" s="485"/>
      <c r="L4" s="485"/>
      <c r="M4" s="331"/>
      <c r="N4" s="434" t="str">
        <f>+'SB.1_ AMMORTAM'!H4</f>
        <v>Codice Progetto</v>
      </c>
      <c r="O4" s="435"/>
      <c r="P4" s="190" t="str">
        <f>+'SB.1_ AMMORTAM'!J4</f>
        <v>codice pratica</v>
      </c>
      <c r="S4" s="2"/>
      <c r="T4" s="2"/>
      <c r="U4" s="4"/>
      <c r="V4" s="4"/>
      <c r="W4" s="4"/>
    </row>
    <row r="5" spans="1:23" ht="14.25">
      <c r="A5" s="17"/>
      <c r="B5" s="17"/>
      <c r="C5" s="17"/>
      <c r="D5" s="17"/>
      <c r="E5" s="17"/>
      <c r="F5" s="4"/>
      <c r="G5" s="4"/>
      <c r="H5" s="4"/>
      <c r="I5" s="4"/>
      <c r="J5" s="4"/>
      <c r="K5" s="4"/>
      <c r="L5" s="2"/>
      <c r="M5" s="2"/>
      <c r="S5" s="4"/>
      <c r="T5" s="4"/>
      <c r="U5" s="4"/>
      <c r="V5" s="4"/>
      <c r="W5" s="4"/>
    </row>
    <row r="6" spans="1:23" ht="20.25" customHeight="1">
      <c r="A6" s="568" t="s">
        <v>159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81"/>
      <c r="S6" s="2"/>
      <c r="T6" s="2"/>
      <c r="U6" s="2"/>
      <c r="V6" s="2"/>
      <c r="W6" s="4"/>
    </row>
    <row r="7" spans="1:23" ht="18.75" customHeight="1" thickBot="1">
      <c r="A7" s="12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3"/>
      <c r="S7" s="2"/>
      <c r="T7" s="2"/>
      <c r="U7" s="2"/>
      <c r="V7" s="2"/>
      <c r="W7" s="4"/>
    </row>
    <row r="8" spans="1:16" s="4" customFormat="1" ht="31.5" customHeight="1" thickBot="1">
      <c r="A8" s="572" t="s">
        <v>40</v>
      </c>
      <c r="B8" s="579" t="s">
        <v>160</v>
      </c>
      <c r="C8" s="579"/>
      <c r="D8" s="579"/>
      <c r="E8" s="567" t="s">
        <v>4</v>
      </c>
      <c r="F8" s="567"/>
      <c r="G8" s="567"/>
      <c r="H8" s="333"/>
      <c r="I8" s="569" t="s">
        <v>46</v>
      </c>
      <c r="J8" s="570"/>
      <c r="K8" s="569" t="s">
        <v>38</v>
      </c>
      <c r="L8" s="567"/>
      <c r="M8" s="570"/>
      <c r="N8" s="497" t="s">
        <v>103</v>
      </c>
      <c r="O8" s="497"/>
      <c r="P8" s="497"/>
    </row>
    <row r="9" spans="1:16" s="4" customFormat="1" ht="31.5" customHeight="1">
      <c r="A9" s="573"/>
      <c r="B9" s="580" t="s">
        <v>44</v>
      </c>
      <c r="C9" s="582" t="s">
        <v>67</v>
      </c>
      <c r="D9" s="582"/>
      <c r="E9" s="571" t="s">
        <v>37</v>
      </c>
      <c r="F9" s="571" t="s">
        <v>5</v>
      </c>
      <c r="G9" s="566" t="s">
        <v>128</v>
      </c>
      <c r="H9" s="566" t="s">
        <v>1</v>
      </c>
      <c r="I9" s="566" t="s">
        <v>135</v>
      </c>
      <c r="J9" s="566" t="s">
        <v>136</v>
      </c>
      <c r="K9" s="571" t="s">
        <v>39</v>
      </c>
      <c r="L9" s="571" t="s">
        <v>5</v>
      </c>
      <c r="M9" s="566" t="s">
        <v>156</v>
      </c>
      <c r="N9" s="575" t="s">
        <v>138</v>
      </c>
      <c r="O9" s="577" t="s">
        <v>144</v>
      </c>
      <c r="P9" s="577" t="s">
        <v>107</v>
      </c>
    </row>
    <row r="10" spans="1:16" s="4" customFormat="1" ht="15.75" thickBot="1">
      <c r="A10" s="574"/>
      <c r="B10" s="581"/>
      <c r="C10" s="314" t="s">
        <v>158</v>
      </c>
      <c r="D10" s="314" t="s">
        <v>157</v>
      </c>
      <c r="E10" s="571"/>
      <c r="F10" s="571"/>
      <c r="G10" s="571"/>
      <c r="H10" s="571"/>
      <c r="I10" s="566"/>
      <c r="J10" s="566"/>
      <c r="K10" s="571"/>
      <c r="L10" s="571"/>
      <c r="M10" s="566"/>
      <c r="N10" s="576"/>
      <c r="O10" s="578"/>
      <c r="P10" s="578"/>
    </row>
    <row r="11" spans="1:16" s="4" customFormat="1" ht="15" thickBot="1">
      <c r="A11" s="323"/>
      <c r="B11" s="329"/>
      <c r="C11" s="329"/>
      <c r="D11" s="329"/>
      <c r="E11" s="326"/>
      <c r="F11" s="238"/>
      <c r="G11" s="51"/>
      <c r="H11" s="52"/>
      <c r="I11" s="52"/>
      <c r="J11" s="52"/>
      <c r="K11" s="33"/>
      <c r="L11" s="201"/>
      <c r="M11" s="52"/>
      <c r="N11" s="264"/>
      <c r="O11" s="264"/>
      <c r="P11" s="265"/>
    </row>
    <row r="12" spans="1:16" s="4" customFormat="1" ht="15" thickBot="1">
      <c r="A12" s="194"/>
      <c r="B12" s="329"/>
      <c r="C12" s="329"/>
      <c r="D12" s="329"/>
      <c r="E12" s="326"/>
      <c r="F12" s="31"/>
      <c r="G12" s="51"/>
      <c r="H12" s="52"/>
      <c r="I12" s="52"/>
      <c r="J12" s="52"/>
      <c r="K12" s="33"/>
      <c r="L12" s="41"/>
      <c r="M12" s="52"/>
      <c r="N12" s="264"/>
      <c r="O12" s="264"/>
      <c r="P12" s="265"/>
    </row>
    <row r="13" spans="1:16" s="4" customFormat="1" ht="15" thickBot="1">
      <c r="A13" s="194"/>
      <c r="B13" s="330"/>
      <c r="C13" s="330"/>
      <c r="D13" s="330"/>
      <c r="E13" s="326"/>
      <c r="F13" s="31"/>
      <c r="G13" s="51"/>
      <c r="H13" s="52"/>
      <c r="I13" s="52"/>
      <c r="J13" s="52"/>
      <c r="K13" s="33"/>
      <c r="L13" s="41"/>
      <c r="M13" s="52"/>
      <c r="N13" s="264"/>
      <c r="O13" s="264"/>
      <c r="P13" s="265"/>
    </row>
    <row r="14" spans="1:16" s="4" customFormat="1" ht="15" thickBot="1">
      <c r="A14" s="324"/>
      <c r="B14" s="329"/>
      <c r="C14" s="329"/>
      <c r="D14" s="329"/>
      <c r="E14" s="327"/>
      <c r="F14" s="30"/>
      <c r="G14" s="53"/>
      <c r="H14" s="54"/>
      <c r="I14" s="54"/>
      <c r="J14" s="54"/>
      <c r="K14" s="38"/>
      <c r="L14" s="43"/>
      <c r="M14" s="54"/>
      <c r="N14" s="264"/>
      <c r="O14" s="264"/>
      <c r="P14" s="265"/>
    </row>
    <row r="15" spans="1:16" s="4" customFormat="1" ht="15" thickBot="1">
      <c r="A15" s="324"/>
      <c r="B15" s="329"/>
      <c r="C15" s="329"/>
      <c r="D15" s="329"/>
      <c r="E15" s="327"/>
      <c r="F15" s="30"/>
      <c r="G15" s="53"/>
      <c r="H15" s="54"/>
      <c r="I15" s="54"/>
      <c r="J15" s="54"/>
      <c r="K15" s="38"/>
      <c r="L15" s="43"/>
      <c r="M15" s="54"/>
      <c r="N15" s="264"/>
      <c r="O15" s="264"/>
      <c r="P15" s="265"/>
    </row>
    <row r="16" spans="1:16" s="4" customFormat="1" ht="15" thickBot="1">
      <c r="A16" s="325"/>
      <c r="B16" s="329"/>
      <c r="C16" s="329"/>
      <c r="D16" s="329"/>
      <c r="E16" s="328"/>
      <c r="F16" s="45"/>
      <c r="G16" s="55"/>
      <c r="H16" s="56"/>
      <c r="I16" s="56"/>
      <c r="J16" s="56"/>
      <c r="K16" s="39"/>
      <c r="L16" s="46"/>
      <c r="M16" s="56"/>
      <c r="N16" s="264"/>
      <c r="O16" s="264"/>
      <c r="P16" s="265"/>
    </row>
    <row r="17" spans="1:16" s="4" customFormat="1" ht="16.5" thickBot="1">
      <c r="A17" s="47"/>
      <c r="B17" s="34"/>
      <c r="C17" s="34"/>
      <c r="D17" s="34"/>
      <c r="E17" s="536" t="s">
        <v>1</v>
      </c>
      <c r="F17" s="538"/>
      <c r="G17" s="364">
        <f>SUM(G11:G16)</f>
        <v>0</v>
      </c>
      <c r="H17" s="364">
        <f>SUM(H11:H16)</f>
        <v>0</v>
      </c>
      <c r="I17" s="364">
        <f>SUM(I11:I16)</f>
        <v>0</v>
      </c>
      <c r="J17" s="364">
        <f>SUM(J11:J16)</f>
        <v>0</v>
      </c>
      <c r="K17" s="22"/>
      <c r="L17" s="22"/>
      <c r="M17" s="364">
        <f>SUM(M11:M16)</f>
        <v>0</v>
      </c>
      <c r="N17" s="264">
        <f>SUM(N11:N16)</f>
        <v>0</v>
      </c>
      <c r="O17" s="264">
        <f>SUM(O11:O16)</f>
        <v>0</v>
      </c>
      <c r="P17" s="266"/>
    </row>
    <row r="18" spans="1:23" s="157" customFormat="1" ht="14.25">
      <c r="A18" s="17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0"/>
      <c r="O18" s="10"/>
      <c r="P18" s="10"/>
      <c r="Q18" s="10"/>
      <c r="R18" s="10"/>
      <c r="S18" s="159"/>
      <c r="T18" s="159"/>
      <c r="U18" s="2"/>
      <c r="V18" s="2"/>
      <c r="W18" s="2"/>
    </row>
    <row r="19" spans="1:23" s="157" customFormat="1" ht="15.75">
      <c r="A19" s="160"/>
      <c r="B19" s="161"/>
      <c r="C19" s="162"/>
      <c r="D19" s="162"/>
      <c r="E19" s="2"/>
      <c r="F19" s="2"/>
      <c r="G19" s="2"/>
      <c r="H19" s="2"/>
      <c r="I19" s="2"/>
      <c r="J19" s="2"/>
      <c r="K19" s="2"/>
      <c r="L19" s="2"/>
      <c r="M19" s="2"/>
      <c r="N19" s="124"/>
      <c r="O19" s="124"/>
      <c r="P19" s="124"/>
      <c r="Q19" s="124"/>
      <c r="R19" s="124"/>
      <c r="S19" s="124"/>
      <c r="T19" s="2"/>
      <c r="U19" s="2"/>
      <c r="V19" s="2"/>
      <c r="W19" s="2"/>
    </row>
    <row r="20" spans="1:23" ht="14.25">
      <c r="A20" s="535"/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124"/>
      <c r="N20" s="124"/>
      <c r="O20" s="124"/>
      <c r="P20" s="124"/>
      <c r="Q20" s="124"/>
      <c r="R20" s="124"/>
      <c r="S20" s="4"/>
      <c r="T20" s="4"/>
      <c r="U20" s="4"/>
      <c r="V20" s="4"/>
      <c r="W20" s="4"/>
    </row>
    <row r="21" spans="1:2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"/>
      <c r="T21" s="4"/>
      <c r="U21" s="4"/>
      <c r="V21" s="4"/>
      <c r="W21" s="4"/>
    </row>
    <row r="22" spans="1:23" ht="15.75">
      <c r="A22" s="12" t="s">
        <v>22</v>
      </c>
      <c r="B22" s="14"/>
      <c r="C22" s="14"/>
      <c r="D22" s="14"/>
      <c r="E22" s="9"/>
      <c r="F22" s="10"/>
      <c r="G22" s="10"/>
      <c r="H22" s="10"/>
      <c r="I22" s="10"/>
      <c r="J22" s="10"/>
      <c r="K22" s="4"/>
      <c r="L22" s="2"/>
      <c r="M22" s="2"/>
      <c r="N22" s="124"/>
      <c r="O22" s="124"/>
      <c r="P22" s="124"/>
      <c r="Q22" s="124"/>
      <c r="R22" s="124"/>
      <c r="S22" s="4"/>
      <c r="T22" s="4"/>
      <c r="U22" s="4"/>
      <c r="V22" s="4"/>
      <c r="W22" s="4"/>
    </row>
    <row r="23" spans="1:23" ht="15">
      <c r="A23" s="28"/>
      <c r="B23" s="11"/>
      <c r="C23" s="11"/>
      <c r="D23" s="11"/>
      <c r="E23" s="11"/>
      <c r="F23" s="10"/>
      <c r="G23" s="10"/>
      <c r="H23" s="10"/>
      <c r="I23" s="10"/>
      <c r="J23" s="10"/>
      <c r="K23" s="50" t="s">
        <v>10</v>
      </c>
      <c r="N23" s="10"/>
      <c r="O23" s="10"/>
      <c r="P23" s="10"/>
      <c r="Q23" s="10"/>
      <c r="S23" s="4"/>
      <c r="T23" s="4"/>
      <c r="U23" s="4"/>
      <c r="V23" s="4"/>
      <c r="W23" s="4"/>
    </row>
    <row r="24" spans="1:23" ht="15">
      <c r="A24" s="14"/>
      <c r="B24" s="10"/>
      <c r="C24" s="10"/>
      <c r="D24" s="10"/>
      <c r="E24" s="9"/>
      <c r="F24" s="15"/>
      <c r="G24" s="15"/>
      <c r="H24" s="15"/>
      <c r="I24" s="15"/>
      <c r="J24" s="15"/>
      <c r="K24" s="10"/>
      <c r="L24" s="2"/>
      <c r="M24" s="2"/>
      <c r="N24" s="10"/>
      <c r="O24" s="10"/>
      <c r="P24" s="10"/>
      <c r="Q24" s="10"/>
      <c r="S24" s="4"/>
      <c r="T24" s="4"/>
      <c r="U24" s="4"/>
      <c r="V24" s="4"/>
      <c r="W24" s="4"/>
    </row>
    <row r="25" spans="1:23" ht="15">
      <c r="A25" s="15"/>
      <c r="B25" s="10"/>
      <c r="C25" s="10"/>
      <c r="D25" s="10"/>
      <c r="E25" s="9"/>
      <c r="F25" s="4"/>
      <c r="I25" s="4"/>
      <c r="J25" s="4"/>
      <c r="K25" s="178" t="s">
        <v>0</v>
      </c>
      <c r="L25" s="2"/>
      <c r="M25" s="2"/>
      <c r="N25" s="10"/>
      <c r="O25" s="10"/>
      <c r="P25" s="10"/>
      <c r="Q25" s="10"/>
      <c r="S25" s="4"/>
      <c r="T25" s="4"/>
      <c r="U25" s="4"/>
      <c r="V25" s="4"/>
      <c r="W25" s="4"/>
    </row>
    <row r="26" spans="1:23" ht="15">
      <c r="A26" s="14"/>
      <c r="B26" s="15"/>
      <c r="C26" s="15"/>
      <c r="D26" s="15"/>
      <c r="E26" s="9"/>
      <c r="F26" s="16"/>
      <c r="G26" s="10"/>
      <c r="H26" s="10"/>
      <c r="I26" s="10"/>
      <c r="J26" s="10"/>
      <c r="K26" s="4"/>
      <c r="L26" s="2"/>
      <c r="M26" s="2"/>
      <c r="N26" s="50"/>
      <c r="O26" s="50"/>
      <c r="P26" s="50"/>
      <c r="Q26" s="50"/>
      <c r="R26" s="50"/>
      <c r="S26" s="4"/>
      <c r="T26" s="4"/>
      <c r="U26" s="4"/>
      <c r="V26" s="4"/>
      <c r="W26" s="4"/>
    </row>
    <row r="27" spans="1:23" ht="14.25">
      <c r="A27" s="17"/>
      <c r="B27" s="17"/>
      <c r="C27" s="17"/>
      <c r="D27" s="17"/>
      <c r="E27" s="17"/>
      <c r="F27" s="2"/>
      <c r="G27" s="4"/>
      <c r="H27" s="4"/>
      <c r="I27" s="4"/>
      <c r="J27" s="4"/>
      <c r="K27" s="4"/>
      <c r="L27" s="2"/>
      <c r="M27" s="2"/>
      <c r="N27" s="10"/>
      <c r="O27" s="10"/>
      <c r="P27" s="10"/>
      <c r="Q27" s="10"/>
      <c r="R27" s="10"/>
      <c r="S27" s="4"/>
      <c r="T27" s="4"/>
      <c r="U27" s="4"/>
      <c r="V27" s="4"/>
      <c r="W27" s="4"/>
    </row>
    <row r="28" spans="1:23" ht="14.25">
      <c r="A28" s="17"/>
      <c r="B28" s="17"/>
      <c r="C28" s="17"/>
      <c r="D28" s="17"/>
      <c r="E28" s="17"/>
      <c r="F28" s="2"/>
      <c r="G28" s="4"/>
      <c r="H28" s="4"/>
      <c r="I28" s="4"/>
      <c r="J28" s="4"/>
      <c r="K28" s="4"/>
      <c r="L28" s="2"/>
      <c r="M28" s="2"/>
      <c r="N28" s="10"/>
      <c r="O28" s="10"/>
      <c r="P28" s="10"/>
      <c r="Q28" s="10"/>
      <c r="R28" s="10"/>
      <c r="S28" s="4"/>
      <c r="T28" s="4"/>
      <c r="U28" s="4"/>
      <c r="V28" s="4"/>
      <c r="W28" s="4"/>
    </row>
    <row r="29" spans="1:23" ht="14.25">
      <c r="A29" s="17"/>
      <c r="B29" s="17"/>
      <c r="C29" s="17"/>
      <c r="D29" s="17"/>
      <c r="E29" s="17"/>
      <c r="F29" s="2"/>
      <c r="G29" s="4"/>
      <c r="H29" s="4"/>
      <c r="I29" s="4"/>
      <c r="J29" s="4"/>
      <c r="K29" s="4"/>
      <c r="L29" s="2"/>
      <c r="M29" s="2"/>
      <c r="N29" s="10"/>
      <c r="O29" s="10"/>
      <c r="P29" s="10"/>
      <c r="Q29" s="10"/>
      <c r="R29" s="10"/>
      <c r="S29" s="4"/>
      <c r="T29" s="4"/>
      <c r="U29" s="4"/>
      <c r="V29" s="4"/>
      <c r="W29" s="4"/>
    </row>
    <row r="30" spans="1:23" ht="14.25">
      <c r="A30" s="17"/>
      <c r="B30" s="17"/>
      <c r="C30" s="17"/>
      <c r="D30" s="17"/>
      <c r="E30" s="17"/>
      <c r="F30" s="2"/>
      <c r="G30" s="4"/>
      <c r="H30" s="4"/>
      <c r="I30" s="4"/>
      <c r="J30" s="4"/>
      <c r="K30" s="4"/>
      <c r="L30" s="2"/>
      <c r="M30" s="2"/>
      <c r="S30" s="4"/>
      <c r="T30" s="4"/>
      <c r="U30" s="4"/>
      <c r="V30" s="4"/>
      <c r="W30" s="4"/>
    </row>
    <row r="31" spans="1:23" ht="14.25">
      <c r="A31" s="17"/>
      <c r="B31" s="17"/>
      <c r="C31" s="17"/>
      <c r="D31" s="17"/>
      <c r="E31" s="17"/>
      <c r="F31" s="4"/>
      <c r="G31" s="4"/>
      <c r="H31" s="4"/>
      <c r="I31" s="4"/>
      <c r="J31" s="4"/>
      <c r="K31" s="4"/>
      <c r="L31" s="2"/>
      <c r="M31" s="2"/>
      <c r="S31" s="4"/>
      <c r="T31" s="4"/>
      <c r="U31" s="4"/>
      <c r="V31" s="4"/>
      <c r="W31" s="4"/>
    </row>
  </sheetData>
  <sheetProtection/>
  <mergeCells count="27">
    <mergeCell ref="M9:M10"/>
    <mergeCell ref="N9:N10"/>
    <mergeCell ref="O9:O10"/>
    <mergeCell ref="P9:P10"/>
    <mergeCell ref="E17:F17"/>
    <mergeCell ref="A20:L20"/>
    <mergeCell ref="H9:H10"/>
    <mergeCell ref="N8:P8"/>
    <mergeCell ref="B9:B10"/>
    <mergeCell ref="C9:D9"/>
    <mergeCell ref="E9:E10"/>
    <mergeCell ref="F9:F10"/>
    <mergeCell ref="G9:G10"/>
    <mergeCell ref="I9:I10"/>
    <mergeCell ref="J9:J10"/>
    <mergeCell ref="K9:K10"/>
    <mergeCell ref="L9:L10"/>
    <mergeCell ref="A2:P2"/>
    <mergeCell ref="A4:C4"/>
    <mergeCell ref="E4:L4"/>
    <mergeCell ref="N4:O4"/>
    <mergeCell ref="A6:P6"/>
    <mergeCell ref="A8:A10"/>
    <mergeCell ref="B8:D8"/>
    <mergeCell ref="E8:G8"/>
    <mergeCell ref="I8:J8"/>
    <mergeCell ref="K8:M8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27"/>
  <sheetViews>
    <sheetView showGridLines="0" view="pageBreakPreview" zoomScale="60" zoomScaleNormal="80" zoomScalePageLayoutView="80" workbookViewId="0" topLeftCell="A1">
      <selection activeCell="F11" sqref="F11"/>
    </sheetView>
  </sheetViews>
  <sheetFormatPr defaultColWidth="9.140625" defaultRowHeight="12.75"/>
  <cols>
    <col min="1" max="1" width="25.57421875" style="17" customWidth="1"/>
    <col min="2" max="2" width="16.140625" style="17" customWidth="1"/>
    <col min="3" max="3" width="17.57421875" style="17" customWidth="1"/>
    <col min="4" max="4" width="11.8515625" style="17" customWidth="1"/>
    <col min="5" max="5" width="10.140625" style="4" bestFit="1" customWidth="1"/>
    <col min="6" max="6" width="14.421875" style="4" bestFit="1" customWidth="1"/>
    <col min="7" max="7" width="14.421875" style="4" customWidth="1"/>
    <col min="8" max="9" width="14.140625" style="4" customWidth="1"/>
    <col min="10" max="10" width="13.421875" style="4" customWidth="1"/>
    <col min="11" max="12" width="12.421875" style="2" customWidth="1"/>
    <col min="13" max="13" width="14.421875" style="2" customWidth="1"/>
    <col min="14" max="14" width="12.7109375" style="2" customWidth="1"/>
    <col min="15" max="15" width="13.140625" style="2" customWidth="1"/>
    <col min="16" max="16" width="6.00390625" style="2" customWidth="1"/>
    <col min="17" max="17" width="13.8515625" style="2" customWidth="1"/>
    <col min="18" max="18" width="14.421875" style="4" bestFit="1" customWidth="1"/>
    <col min="19" max="19" width="13.140625" style="4" customWidth="1"/>
    <col min="20" max="16384" width="9.140625" style="4" customWidth="1"/>
  </cols>
  <sheetData>
    <row r="1" spans="6:7" ht="15">
      <c r="F1" s="301" t="s">
        <v>185</v>
      </c>
      <c r="G1" s="301"/>
    </row>
    <row r="2" spans="8:9" ht="15">
      <c r="H2" s="301"/>
      <c r="I2" s="301"/>
    </row>
    <row r="3" spans="1:25" s="26" customFormat="1" ht="60" customHeight="1">
      <c r="A3" s="486" t="str">
        <f>+'SC.2_Consulenze'!A2</f>
        <v>POR Puglia FESR 2014-2020 
Asse I - Obiettivo Specifico 1a – Azione 1.1 - Sub-Azione 1.1.b
Regolamento Regionale del 30 settembre 2014 n. 17 e s.m.i. - Titolo II Capo 2 Art. 26
PIA MEDIE IMPRESE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81"/>
      <c r="P3" s="4"/>
      <c r="Q3" s="4"/>
      <c r="R3" s="4"/>
      <c r="S3" s="4"/>
      <c r="T3" s="130"/>
      <c r="U3" s="130"/>
      <c r="V3" s="71"/>
      <c r="W3" s="71"/>
      <c r="X3" s="71"/>
      <c r="Y3" s="71"/>
    </row>
    <row r="4" spans="1:25" s="26" customFormat="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17" ht="19.5" customHeight="1">
      <c r="A5" s="505" t="s">
        <v>41</v>
      </c>
      <c r="B5" s="506"/>
      <c r="C5" s="507"/>
      <c r="D5" s="484" t="str">
        <f>+S_Frontespizio!$E$10</f>
        <v> denominazione del beneficiario</v>
      </c>
      <c r="E5" s="485"/>
      <c r="F5" s="485"/>
      <c r="G5" s="485"/>
      <c r="H5" s="485"/>
      <c r="I5" s="485"/>
      <c r="J5" s="485"/>
      <c r="K5" s="485"/>
      <c r="L5" s="485"/>
      <c r="M5" s="434" t="str">
        <f>+'SC.2_Consulenze'!N4</f>
        <v>Codice Progetto</v>
      </c>
      <c r="N5" s="435"/>
      <c r="O5" s="190" t="str">
        <f>+'SC.2_Consulenze'!P4</f>
        <v>codice pratica</v>
      </c>
      <c r="P5" s="4"/>
      <c r="Q5" s="4"/>
    </row>
    <row r="6" spans="11:17" ht="14.25">
      <c r="K6" s="4"/>
      <c r="L6" s="4"/>
      <c r="M6" s="4"/>
      <c r="N6" s="4"/>
      <c r="O6" s="4"/>
      <c r="P6" s="4"/>
      <c r="Q6" s="4"/>
    </row>
    <row r="7" spans="1:21" ht="27" customHeight="1">
      <c r="A7" s="568" t="s">
        <v>186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81"/>
      <c r="P7" s="4"/>
      <c r="Q7" s="4"/>
      <c r="T7" s="2"/>
      <c r="U7" s="2"/>
    </row>
    <row r="8" spans="1:17" ht="12.75" customHeight="1" thickBot="1">
      <c r="A8" s="122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3"/>
      <c r="Q8" s="4"/>
    </row>
    <row r="9" spans="1:17" ht="31.5" customHeight="1">
      <c r="A9" s="596" t="s">
        <v>40</v>
      </c>
      <c r="B9" s="579" t="s">
        <v>161</v>
      </c>
      <c r="C9" s="579"/>
      <c r="D9" s="583" t="s">
        <v>4</v>
      </c>
      <c r="E9" s="588"/>
      <c r="F9" s="588"/>
      <c r="G9" s="584"/>
      <c r="H9" s="583" t="s">
        <v>46</v>
      </c>
      <c r="I9" s="584"/>
      <c r="J9" s="585" t="s">
        <v>38</v>
      </c>
      <c r="K9" s="586"/>
      <c r="L9" s="587"/>
      <c r="M9" s="460" t="s">
        <v>103</v>
      </c>
      <c r="N9" s="593"/>
      <c r="O9" s="481"/>
      <c r="P9" s="4"/>
      <c r="Q9" s="4"/>
    </row>
    <row r="10" spans="1:17" ht="49.5" customHeight="1" thickBot="1">
      <c r="A10" s="597"/>
      <c r="B10" s="598"/>
      <c r="C10" s="598"/>
      <c r="D10" s="232" t="s">
        <v>37</v>
      </c>
      <c r="E10" s="232" t="s">
        <v>5</v>
      </c>
      <c r="F10" s="334" t="s">
        <v>128</v>
      </c>
      <c r="G10" s="334" t="s">
        <v>1</v>
      </c>
      <c r="H10" s="334" t="s">
        <v>135</v>
      </c>
      <c r="I10" s="334" t="s">
        <v>136</v>
      </c>
      <c r="J10" s="232" t="s">
        <v>39</v>
      </c>
      <c r="K10" s="232" t="s">
        <v>5</v>
      </c>
      <c r="L10" s="334" t="s">
        <v>156</v>
      </c>
      <c r="M10" s="237" t="s">
        <v>138</v>
      </c>
      <c r="N10" s="237" t="s">
        <v>144</v>
      </c>
      <c r="O10" s="187" t="s">
        <v>14</v>
      </c>
      <c r="P10" s="4"/>
      <c r="Q10" s="4"/>
    </row>
    <row r="11" spans="1:17" ht="14.25">
      <c r="A11" s="57"/>
      <c r="B11" s="594"/>
      <c r="C11" s="595"/>
      <c r="D11" s="40"/>
      <c r="E11" s="238"/>
      <c r="F11" s="51"/>
      <c r="G11" s="52"/>
      <c r="H11" s="52"/>
      <c r="I11" s="52"/>
      <c r="J11" s="33"/>
      <c r="K11" s="201"/>
      <c r="L11" s="201"/>
      <c r="M11" s="185"/>
      <c r="N11" s="185"/>
      <c r="O11" s="185"/>
      <c r="P11" s="4"/>
      <c r="Q11" s="4"/>
    </row>
    <row r="12" spans="1:17" ht="14.25">
      <c r="A12" s="57"/>
      <c r="B12" s="589"/>
      <c r="C12" s="590"/>
      <c r="D12" s="40"/>
      <c r="E12" s="31"/>
      <c r="F12" s="51"/>
      <c r="G12" s="52"/>
      <c r="H12" s="52"/>
      <c r="I12" s="52"/>
      <c r="J12" s="33"/>
      <c r="K12" s="41"/>
      <c r="L12" s="41"/>
      <c r="M12" s="185"/>
      <c r="N12" s="185"/>
      <c r="O12" s="185"/>
      <c r="P12" s="4"/>
      <c r="Q12" s="4"/>
    </row>
    <row r="13" spans="1:17" ht="14.25">
      <c r="A13" s="57"/>
      <c r="B13" s="170"/>
      <c r="C13" s="171"/>
      <c r="D13" s="40"/>
      <c r="E13" s="31"/>
      <c r="F13" s="51"/>
      <c r="G13" s="52"/>
      <c r="H13" s="52"/>
      <c r="I13" s="52"/>
      <c r="J13" s="33"/>
      <c r="K13" s="41"/>
      <c r="L13" s="41"/>
      <c r="M13" s="185"/>
      <c r="N13" s="185"/>
      <c r="O13" s="185"/>
      <c r="P13" s="4"/>
      <c r="Q13" s="4"/>
    </row>
    <row r="14" spans="1:17" ht="14.25">
      <c r="A14" s="58"/>
      <c r="B14" s="589"/>
      <c r="C14" s="590"/>
      <c r="D14" s="42"/>
      <c r="E14" s="30"/>
      <c r="F14" s="53"/>
      <c r="G14" s="54"/>
      <c r="H14" s="54"/>
      <c r="I14" s="54"/>
      <c r="J14" s="38"/>
      <c r="K14" s="43"/>
      <c r="L14" s="43"/>
      <c r="M14" s="185"/>
      <c r="N14" s="185"/>
      <c r="O14" s="185"/>
      <c r="P14" s="4"/>
      <c r="Q14" s="4"/>
    </row>
    <row r="15" spans="1:17" ht="14.25">
      <c r="A15" s="58"/>
      <c r="B15" s="589"/>
      <c r="C15" s="590"/>
      <c r="D15" s="42"/>
      <c r="E15" s="30"/>
      <c r="F15" s="53"/>
      <c r="G15" s="54"/>
      <c r="H15" s="54"/>
      <c r="I15" s="54"/>
      <c r="J15" s="38"/>
      <c r="K15" s="43"/>
      <c r="L15" s="43"/>
      <c r="M15" s="185"/>
      <c r="N15" s="185"/>
      <c r="O15" s="185"/>
      <c r="P15" s="4"/>
      <c r="Q15" s="4"/>
    </row>
    <row r="16" spans="1:17" ht="15" thickBot="1">
      <c r="A16" s="59"/>
      <c r="B16" s="591"/>
      <c r="C16" s="592"/>
      <c r="D16" s="44"/>
      <c r="E16" s="45"/>
      <c r="F16" s="55"/>
      <c r="G16" s="56"/>
      <c r="H16" s="56"/>
      <c r="I16" s="56"/>
      <c r="J16" s="39"/>
      <c r="K16" s="46"/>
      <c r="L16" s="46"/>
      <c r="M16" s="185"/>
      <c r="N16" s="185"/>
      <c r="O16" s="185"/>
      <c r="P16" s="4"/>
      <c r="Q16" s="4"/>
    </row>
    <row r="17" spans="1:17" ht="16.5" thickBot="1">
      <c r="A17" s="47"/>
      <c r="B17" s="47"/>
      <c r="C17" s="47"/>
      <c r="D17" s="536" t="s">
        <v>1</v>
      </c>
      <c r="E17" s="538"/>
      <c r="F17" s="125"/>
      <c r="G17" s="125"/>
      <c r="H17" s="363">
        <f>SUM(H11:H16)</f>
        <v>0</v>
      </c>
      <c r="I17" s="363">
        <f>SUM(I11:I16)</f>
        <v>0</v>
      </c>
      <c r="J17" s="22"/>
      <c r="K17" s="22"/>
      <c r="L17" s="22"/>
      <c r="M17" s="264">
        <f>SUM(M11:M16)</f>
        <v>0</v>
      </c>
      <c r="N17" s="264">
        <f>SUM(N11:N16)</f>
        <v>0</v>
      </c>
      <c r="O17" s="185"/>
      <c r="P17" s="4"/>
      <c r="Q17" s="4"/>
    </row>
    <row r="18" spans="1:17" ht="15.75">
      <c r="A18" s="5"/>
      <c r="B18" s="7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" customHeight="1">
      <c r="A19" s="535" t="s">
        <v>75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24"/>
      <c r="M19" s="124"/>
      <c r="N19" s="124"/>
      <c r="O19" s="124"/>
      <c r="P19" s="124"/>
      <c r="Q19" s="124"/>
    </row>
    <row r="20" spans="1:17" ht="35.25" customHeight="1">
      <c r="A20" s="12" t="s">
        <v>22</v>
      </c>
      <c r="B20" s="14"/>
      <c r="C20" s="14"/>
      <c r="D20" s="9"/>
      <c r="E20" s="10"/>
      <c r="F20" s="10"/>
      <c r="G20" s="10"/>
      <c r="H20" s="10"/>
      <c r="I20" s="10"/>
      <c r="M20" s="124"/>
      <c r="N20" s="124"/>
      <c r="O20" s="124"/>
      <c r="P20" s="124"/>
      <c r="Q20" s="124"/>
    </row>
    <row r="21" spans="1:16" ht="15">
      <c r="A21" s="28"/>
      <c r="B21" s="11"/>
      <c r="C21" s="11"/>
      <c r="D21" s="11"/>
      <c r="E21" s="10"/>
      <c r="F21" s="10"/>
      <c r="G21" s="10"/>
      <c r="K21" s="50" t="s">
        <v>10</v>
      </c>
      <c r="L21" s="50"/>
      <c r="M21" s="124"/>
      <c r="N21" s="124"/>
      <c r="O21" s="124"/>
      <c r="P21" s="124"/>
    </row>
    <row r="22" spans="11:16" ht="28.5" customHeight="1">
      <c r="K22" s="178" t="s">
        <v>0</v>
      </c>
      <c r="L22" s="178"/>
      <c r="M22" s="10"/>
      <c r="N22" s="10"/>
      <c r="O22" s="10"/>
      <c r="P22" s="10"/>
    </row>
    <row r="23" spans="13:17" ht="14.25">
      <c r="M23" s="10"/>
      <c r="N23" s="10"/>
      <c r="O23" s="10"/>
      <c r="P23" s="10"/>
      <c r="Q23" s="10"/>
    </row>
    <row r="24" spans="13:17" ht="15">
      <c r="M24" s="50"/>
      <c r="N24" s="50"/>
      <c r="O24" s="50"/>
      <c r="P24" s="50"/>
      <c r="Q24" s="50"/>
    </row>
    <row r="25" spans="13:17" ht="14.25">
      <c r="M25" s="10"/>
      <c r="N25" s="10"/>
      <c r="O25" s="10"/>
      <c r="P25" s="10"/>
      <c r="Q25" s="10"/>
    </row>
    <row r="26" spans="13:17" ht="14.25">
      <c r="M26" s="10"/>
      <c r="N26" s="10"/>
      <c r="O26" s="10"/>
      <c r="P26" s="10"/>
      <c r="Q26" s="10"/>
    </row>
    <row r="27" spans="13:17" ht="14.25">
      <c r="M27" s="10"/>
      <c r="N27" s="10"/>
      <c r="O27" s="10"/>
      <c r="P27" s="10"/>
      <c r="Q27" s="10"/>
    </row>
  </sheetData>
  <sheetProtection/>
  <mergeCells count="18">
    <mergeCell ref="A19:K19"/>
    <mergeCell ref="B15:C15"/>
    <mergeCell ref="B16:C16"/>
    <mergeCell ref="D17:E17"/>
    <mergeCell ref="M9:O9"/>
    <mergeCell ref="B11:C11"/>
    <mergeCell ref="B12:C12"/>
    <mergeCell ref="B14:C14"/>
    <mergeCell ref="A9:A10"/>
    <mergeCell ref="B9:C10"/>
    <mergeCell ref="A5:C5"/>
    <mergeCell ref="A7:O7"/>
    <mergeCell ref="A3:O3"/>
    <mergeCell ref="H9:I9"/>
    <mergeCell ref="J9:L9"/>
    <mergeCell ref="M5:N5"/>
    <mergeCell ref="D5:L5"/>
    <mergeCell ref="D9:G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  <colBreaks count="1" manualBreakCount="1">
    <brk id="15" max="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0" workbookViewId="0" topLeftCell="A1">
      <selection activeCell="B2" sqref="B2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hidden="1" customWidth="1"/>
    <col min="10" max="10" width="9.140625" style="63" customWidth="1"/>
    <col min="11" max="11" width="18.8515625" style="63" hidden="1" customWidth="1"/>
    <col min="12" max="12" width="18.140625" style="63" hidden="1" customWidth="1"/>
    <col min="13" max="16384" width="9.140625" style="63" customWidth="1"/>
  </cols>
  <sheetData>
    <row r="1" ht="18">
      <c r="B1" s="301" t="s">
        <v>235</v>
      </c>
    </row>
    <row r="2" ht="9.75" customHeight="1">
      <c r="E2" s="301"/>
    </row>
    <row r="3" spans="1:7" s="60" customFormat="1" ht="69.75" customHeight="1">
      <c r="A3" s="440" t="str">
        <f>+S_Frontespizio!A2</f>
        <v>POR Puglia FESR 2014-2020 
Asse I - Obiettivo Specifico 1a – Azione 1.1 - Sub-Azione 1.1.b
Regolamento Regionale del 30 settembre 2014 n. 17 e s.m.i. - Titolo II Capo 2 Art. 26
PIA MEDIE IMPRESE</v>
      </c>
      <c r="B3" s="441"/>
      <c r="C3" s="441"/>
      <c r="D3" s="441"/>
      <c r="E3" s="441"/>
      <c r="F3" s="441"/>
      <c r="G3" s="442"/>
    </row>
    <row r="4" spans="1:8" s="60" customFormat="1" ht="21.75" customHeight="1">
      <c r="A4" s="300" t="s">
        <v>41</v>
      </c>
      <c r="B4" s="446" t="str">
        <f>+S_Frontespizio!$E$10</f>
        <v> denominazione del beneficiario</v>
      </c>
      <c r="C4" s="447"/>
      <c r="D4" s="447"/>
      <c r="E4" s="447"/>
      <c r="F4" s="447"/>
      <c r="G4" s="448"/>
      <c r="H4" s="107"/>
    </row>
    <row r="5" spans="1:7" s="60" customFormat="1" ht="26.25" customHeight="1">
      <c r="A5" s="443" t="s">
        <v>70</v>
      </c>
      <c r="B5" s="444"/>
      <c r="C5" s="444"/>
      <c r="D5" s="444"/>
      <c r="E5" s="444"/>
      <c r="F5" s="444"/>
      <c r="G5" s="445"/>
    </row>
    <row r="6" spans="1:5" s="2" customFormat="1" ht="33" customHeight="1">
      <c r="A6" s="85"/>
      <c r="E6" s="85"/>
    </row>
    <row r="7" spans="1:8" ht="31.5" customHeight="1">
      <c r="A7" s="458" t="s">
        <v>174</v>
      </c>
      <c r="B7" s="458"/>
      <c r="C7" s="458"/>
      <c r="D7" s="458"/>
      <c r="E7" s="434" t="s">
        <v>142</v>
      </c>
      <c r="F7" s="435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49" t="s">
        <v>6</v>
      </c>
      <c r="B9" s="452" t="s">
        <v>135</v>
      </c>
      <c r="C9" s="452" t="s">
        <v>136</v>
      </c>
      <c r="D9" s="452" t="s">
        <v>28</v>
      </c>
      <c r="E9" s="451" t="s">
        <v>103</v>
      </c>
      <c r="F9" s="451"/>
      <c r="G9" s="451"/>
    </row>
    <row r="10" spans="1:7" s="67" customFormat="1" ht="33.75" customHeight="1" thickBot="1">
      <c r="A10" s="450"/>
      <c r="B10" s="453"/>
      <c r="C10" s="453"/>
      <c r="D10" s="453"/>
      <c r="E10" s="176" t="s">
        <v>138</v>
      </c>
      <c r="F10" s="176" t="s">
        <v>139</v>
      </c>
      <c r="G10" s="176" t="s">
        <v>107</v>
      </c>
    </row>
    <row r="11" spans="1:7" s="67" customFormat="1" ht="24.75" customHeight="1" thickBot="1">
      <c r="A11" s="239" t="s">
        <v>93</v>
      </c>
      <c r="B11" s="349">
        <f>+'SA.1_ PersDip'!F17</f>
        <v>0</v>
      </c>
      <c r="C11" s="349">
        <f>+'SA.1_ PersDip'!H17</f>
        <v>0</v>
      </c>
      <c r="D11" s="349">
        <f>+B11+C11</f>
        <v>0</v>
      </c>
      <c r="E11" s="185"/>
      <c r="F11" s="185"/>
      <c r="G11" s="176"/>
    </row>
    <row r="12" spans="1:7" s="67" customFormat="1" ht="24.75" customHeight="1" thickBot="1">
      <c r="A12" s="239" t="s">
        <v>105</v>
      </c>
      <c r="B12" s="350">
        <f>+'SA.2_ PersNonDip'!G19</f>
        <v>0</v>
      </c>
      <c r="C12" s="350">
        <f>+'SA.2_ PersNonDip'!I19</f>
        <v>0</v>
      </c>
      <c r="D12" s="349">
        <f aca="true" t="shared" si="0" ref="D12:D19">+B12+C12</f>
        <v>0</v>
      </c>
      <c r="E12" s="185"/>
      <c r="F12" s="185"/>
      <c r="G12" s="176"/>
    </row>
    <row r="13" spans="1:7" s="67" customFormat="1" ht="24.75" customHeight="1" thickBot="1">
      <c r="A13" s="239" t="s">
        <v>104</v>
      </c>
      <c r="B13" s="350">
        <f>+'SB_ STRUMENT'!H21</f>
        <v>0</v>
      </c>
      <c r="C13" s="350">
        <f>+'SB_ STRUMENT'!I21</f>
        <v>0</v>
      </c>
      <c r="D13" s="349">
        <f t="shared" si="0"/>
        <v>0</v>
      </c>
      <c r="E13" s="185"/>
      <c r="F13" s="185"/>
      <c r="G13" s="176"/>
    </row>
    <row r="14" spans="1:7" s="67" customFormat="1" ht="24.75" customHeight="1" thickBot="1">
      <c r="A14" s="239" t="s">
        <v>94</v>
      </c>
      <c r="B14" s="350">
        <f>+'SC.1_Ricerca Contrattuale'!I17</f>
        <v>0</v>
      </c>
      <c r="C14" s="350">
        <f>+'SC.1_Ricerca Contrattuale'!J17</f>
        <v>0</v>
      </c>
      <c r="D14" s="349">
        <f t="shared" si="0"/>
        <v>0</v>
      </c>
      <c r="E14" s="185"/>
      <c r="F14" s="185"/>
      <c r="G14" s="176"/>
    </row>
    <row r="15" spans="1:12" s="67" customFormat="1" ht="24.75" customHeight="1" thickBot="1">
      <c r="A15" s="239" t="s">
        <v>95</v>
      </c>
      <c r="B15" s="350">
        <f>+'SC.2_Consulenze'!I17</f>
        <v>0</v>
      </c>
      <c r="C15" s="350">
        <f>+'SC.2_Consulenze'!J17</f>
        <v>0</v>
      </c>
      <c r="D15" s="349">
        <f t="shared" si="0"/>
        <v>0</v>
      </c>
      <c r="E15" s="185"/>
      <c r="F15" s="185"/>
      <c r="G15" s="176"/>
      <c r="K15" s="67">
        <f>+B11+B12+B13+B16+B18</f>
        <v>0</v>
      </c>
      <c r="L15" s="67">
        <f>+C11+C12+C13+C16+C18</f>
        <v>0</v>
      </c>
    </row>
    <row r="16" spans="1:7" s="67" customFormat="1" ht="24.75" customHeight="1" thickBot="1">
      <c r="A16" s="239" t="s">
        <v>96</v>
      </c>
      <c r="B16" s="350">
        <f>+'SC.3_BREVETTI'!H17</f>
        <v>0</v>
      </c>
      <c r="C16" s="350">
        <f>+'SC.3_BREVETTI'!I17</f>
        <v>0</v>
      </c>
      <c r="D16" s="349">
        <f t="shared" si="0"/>
        <v>0</v>
      </c>
      <c r="E16" s="185"/>
      <c r="F16" s="185"/>
      <c r="G16" s="176"/>
    </row>
    <row r="17" spans="1:7" s="67" customFormat="1" ht="24.75" customHeight="1" thickBot="1">
      <c r="A17" s="239" t="s">
        <v>97</v>
      </c>
      <c r="B17" s="348"/>
      <c r="C17" s="348"/>
      <c r="D17" s="349">
        <f t="shared" si="0"/>
        <v>0</v>
      </c>
      <c r="E17" s="185"/>
      <c r="F17" s="185"/>
      <c r="G17" s="176"/>
    </row>
    <row r="18" spans="1:7" s="67" customFormat="1" ht="24.75" customHeight="1" thickBot="1">
      <c r="A18" s="239" t="s">
        <v>98</v>
      </c>
      <c r="B18" s="350">
        <f>+SE_AltriCOSTI!G20</f>
        <v>0</v>
      </c>
      <c r="C18" s="350">
        <f>+SE_AltriCOSTI!H20</f>
        <v>0</v>
      </c>
      <c r="D18" s="349">
        <f t="shared" si="0"/>
        <v>0</v>
      </c>
      <c r="E18" s="185"/>
      <c r="F18" s="185"/>
      <c r="G18" s="176"/>
    </row>
    <row r="19" spans="1:7" s="67" customFormat="1" ht="24.75" customHeight="1" thickBot="1">
      <c r="A19" s="239" t="s">
        <v>99</v>
      </c>
      <c r="B19" s="350">
        <f>+SF_Studi!I17</f>
        <v>0</v>
      </c>
      <c r="C19" s="350">
        <f>+SF_Studi!J17</f>
        <v>0</v>
      </c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36.75" customHeight="1">
      <c r="A22" s="259">
        <f>+IF(B17&gt;K15,"Attenzione! L'importo inserito in R.I. delle spese generali supera il limite consentito del 18%","")</f>
      </c>
      <c r="B22" s="599"/>
      <c r="C22" s="599"/>
      <c r="D22" s="600" t="s">
        <v>232</v>
      </c>
      <c r="E22" s="600"/>
      <c r="F22" s="600"/>
      <c r="G22" s="600"/>
    </row>
    <row r="23" spans="1:7" s="67" customFormat="1" ht="36.75" customHeight="1">
      <c r="A23" s="259">
        <f>+IF(C17&gt;L15,"Attenzione! L'importo inserito in S.S. delle spese generali supera il limite consentito del 18%","")</f>
      </c>
      <c r="B23" s="599"/>
      <c r="C23" s="599"/>
      <c r="D23" s="600"/>
      <c r="E23" s="600"/>
      <c r="F23" s="600"/>
      <c r="G23" s="600"/>
    </row>
    <row r="24" spans="1:9" s="67" customFormat="1" ht="30.75" customHeight="1">
      <c r="A24" s="432"/>
      <c r="B24" s="432"/>
      <c r="C24" s="432"/>
      <c r="D24" s="432"/>
      <c r="E24" s="432"/>
      <c r="F24" s="432"/>
      <c r="G24" s="432"/>
      <c r="H24" s="432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3">
    <mergeCell ref="B22:C23"/>
    <mergeCell ref="A24:H24"/>
    <mergeCell ref="A7:D7"/>
    <mergeCell ref="D22:G23"/>
    <mergeCell ref="A3:G3"/>
    <mergeCell ref="B4:G4"/>
    <mergeCell ref="A5:G5"/>
    <mergeCell ref="E7:F7"/>
    <mergeCell ref="A9:A10"/>
    <mergeCell ref="B9:B10"/>
    <mergeCell ref="C9:C10"/>
    <mergeCell ref="D9:D10"/>
    <mergeCell ref="E9:G9"/>
  </mergeCells>
  <conditionalFormatting sqref="A22">
    <cfRule type="containsText" priority="2" dxfId="0" operator="containsText" stopIfTrue="1" text="Attenzione">
      <formula>NOT(ISERROR(SEARCH("Attenzione",A22)))</formula>
    </cfRule>
  </conditionalFormatting>
  <conditionalFormatting sqref="A23">
    <cfRule type="containsText" priority="1" dxfId="0" operator="containsText" stopIfTrue="1" text="Attenzione">
      <formula>NOT(ISERROR(SEARCH("Attenzione",A23)))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customWidth="1"/>
    <col min="10" max="16384" width="9.140625" style="63" customWidth="1"/>
  </cols>
  <sheetData>
    <row r="1" ht="18">
      <c r="B1" s="301" t="s">
        <v>234</v>
      </c>
    </row>
    <row r="2" ht="9.75" customHeight="1">
      <c r="E2" s="301"/>
    </row>
    <row r="3" spans="1:7" s="60" customFormat="1" ht="69.75" customHeight="1">
      <c r="A3" s="440" t="str">
        <f>+S_Frontespizio!A2</f>
        <v>POR Puglia FESR 2014-2020 
Asse I - Obiettivo Specifico 1a – Azione 1.1 - Sub-Azione 1.1.b
Regolamento Regionale del 30 settembre 2014 n. 17 e s.m.i. - Titolo II Capo 2 Art. 26
PIA MEDIE IMPRESE</v>
      </c>
      <c r="B3" s="441"/>
      <c r="C3" s="441"/>
      <c r="D3" s="441"/>
      <c r="E3" s="441"/>
      <c r="F3" s="441"/>
      <c r="G3" s="442"/>
    </row>
    <row r="4" spans="1:8" s="60" customFormat="1" ht="21.75" customHeight="1">
      <c r="A4" s="300" t="s">
        <v>41</v>
      </c>
      <c r="B4" s="446" t="str">
        <f>+S_Frontespizio!$E$10</f>
        <v> denominazione del beneficiario</v>
      </c>
      <c r="C4" s="447"/>
      <c r="D4" s="447"/>
      <c r="E4" s="447"/>
      <c r="F4" s="447"/>
      <c r="G4" s="448"/>
      <c r="H4" s="107"/>
    </row>
    <row r="5" spans="1:7" s="60" customFormat="1" ht="26.25" customHeight="1">
      <c r="A5" s="443" t="s">
        <v>70</v>
      </c>
      <c r="B5" s="444"/>
      <c r="C5" s="444"/>
      <c r="D5" s="444"/>
      <c r="E5" s="444"/>
      <c r="F5" s="444"/>
      <c r="G5" s="445"/>
    </row>
    <row r="6" spans="1:5" s="2" customFormat="1" ht="33" customHeight="1">
      <c r="A6" s="85"/>
      <c r="E6" s="85"/>
    </row>
    <row r="7" spans="1:8" ht="31.5" customHeight="1">
      <c r="A7" s="458" t="s">
        <v>233</v>
      </c>
      <c r="B7" s="458"/>
      <c r="C7" s="458"/>
      <c r="D7" s="458"/>
      <c r="E7" s="434" t="s">
        <v>142</v>
      </c>
      <c r="F7" s="435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49" t="s">
        <v>6</v>
      </c>
      <c r="B9" s="452" t="s">
        <v>135</v>
      </c>
      <c r="C9" s="452" t="s">
        <v>136</v>
      </c>
      <c r="D9" s="452" t="s">
        <v>28</v>
      </c>
      <c r="E9" s="451" t="s">
        <v>103</v>
      </c>
      <c r="F9" s="451"/>
      <c r="G9" s="451"/>
    </row>
    <row r="10" spans="1:7" s="67" customFormat="1" ht="33.75" customHeight="1" thickBot="1">
      <c r="A10" s="450"/>
      <c r="B10" s="453"/>
      <c r="C10" s="453"/>
      <c r="D10" s="453"/>
      <c r="E10" s="176" t="s">
        <v>138</v>
      </c>
      <c r="F10" s="176" t="s">
        <v>139</v>
      </c>
      <c r="G10" s="176" t="s">
        <v>107</v>
      </c>
    </row>
    <row r="11" spans="1:7" s="67" customFormat="1" ht="24.75" customHeight="1" thickBot="1">
      <c r="A11" s="239" t="s">
        <v>93</v>
      </c>
      <c r="B11" s="349">
        <f>+'SA.1_ PersDip'!F17</f>
        <v>0</v>
      </c>
      <c r="C11" s="349">
        <f>+'SA.1_ PersDip'!H17</f>
        <v>0</v>
      </c>
      <c r="D11" s="349">
        <f>+B11+C11</f>
        <v>0</v>
      </c>
      <c r="E11" s="185"/>
      <c r="F11" s="185"/>
      <c r="G11" s="176"/>
    </row>
    <row r="12" spans="1:7" s="67" customFormat="1" ht="24.75" customHeight="1" thickBot="1">
      <c r="A12" s="239" t="s">
        <v>105</v>
      </c>
      <c r="B12" s="350">
        <f>+'SA.2_ PersNonDip'!G19</f>
        <v>0</v>
      </c>
      <c r="C12" s="350">
        <f>+'SA.2_ PersNonDip'!I19</f>
        <v>0</v>
      </c>
      <c r="D12" s="349">
        <f aca="true" t="shared" si="0" ref="D12:D19">+B12+C12</f>
        <v>0</v>
      </c>
      <c r="E12" s="185"/>
      <c r="F12" s="185"/>
      <c r="G12" s="176"/>
    </row>
    <row r="13" spans="1:7" s="67" customFormat="1" ht="24.75" customHeight="1" thickBot="1">
      <c r="A13" s="239" t="s">
        <v>104</v>
      </c>
      <c r="B13" s="350">
        <f>+'SB_ STRUMENT'!H21</f>
        <v>0</v>
      </c>
      <c r="C13" s="350">
        <f>+'SB_ STRUMENT'!I21</f>
        <v>0</v>
      </c>
      <c r="D13" s="349">
        <f t="shared" si="0"/>
        <v>0</v>
      </c>
      <c r="E13" s="185"/>
      <c r="F13" s="185"/>
      <c r="G13" s="176"/>
    </row>
    <row r="14" spans="1:7" s="67" customFormat="1" ht="24.75" customHeight="1" thickBot="1">
      <c r="A14" s="239" t="s">
        <v>94</v>
      </c>
      <c r="B14" s="350">
        <f>+'SC.1_Ricerca Contrattuale'!I17</f>
        <v>0</v>
      </c>
      <c r="C14" s="350">
        <f>+'SC.1_Ricerca Contrattuale'!J17</f>
        <v>0</v>
      </c>
      <c r="D14" s="349">
        <f t="shared" si="0"/>
        <v>0</v>
      </c>
      <c r="E14" s="185"/>
      <c r="F14" s="185"/>
      <c r="G14" s="176"/>
    </row>
    <row r="15" spans="1:7" s="67" customFormat="1" ht="24.75" customHeight="1" thickBot="1">
      <c r="A15" s="239" t="s">
        <v>95</v>
      </c>
      <c r="B15" s="350">
        <f>+'SC.2_Consulenze'!I17</f>
        <v>0</v>
      </c>
      <c r="C15" s="350">
        <f>+'SC.2_Consulenze'!J17</f>
        <v>0</v>
      </c>
      <c r="D15" s="349">
        <f t="shared" si="0"/>
        <v>0</v>
      </c>
      <c r="E15" s="185"/>
      <c r="F15" s="185"/>
      <c r="G15" s="176"/>
    </row>
    <row r="16" spans="1:7" s="67" customFormat="1" ht="24.75" customHeight="1" thickBot="1">
      <c r="A16" s="239" t="s">
        <v>96</v>
      </c>
      <c r="B16" s="350">
        <f>+'SC.3_BREVETTI'!H17</f>
        <v>0</v>
      </c>
      <c r="C16" s="350">
        <f>+'SC.3_BREVETTI'!I17</f>
        <v>0</v>
      </c>
      <c r="D16" s="349">
        <f t="shared" si="0"/>
        <v>0</v>
      </c>
      <c r="E16" s="185"/>
      <c r="F16" s="185"/>
      <c r="G16" s="176"/>
    </row>
    <row r="17" spans="1:7" s="67" customFormat="1" ht="24.75" customHeight="1" thickBot="1">
      <c r="A17" s="239" t="s">
        <v>97</v>
      </c>
      <c r="B17" s="348"/>
      <c r="C17" s="348"/>
      <c r="D17" s="349">
        <f t="shared" si="0"/>
        <v>0</v>
      </c>
      <c r="E17" s="185"/>
      <c r="F17" s="185"/>
      <c r="G17" s="176"/>
    </row>
    <row r="18" spans="1:7" s="67" customFormat="1" ht="24.75" customHeight="1" thickBot="1">
      <c r="A18" s="239" t="s">
        <v>98</v>
      </c>
      <c r="B18" s="350">
        <f>+SE_AltriCOSTI!G20</f>
        <v>0</v>
      </c>
      <c r="C18" s="350">
        <f>+SE_AltriCOSTI!H20</f>
        <v>0</v>
      </c>
      <c r="D18" s="349">
        <f t="shared" si="0"/>
        <v>0</v>
      </c>
      <c r="E18" s="185"/>
      <c r="F18" s="185"/>
      <c r="G18" s="176"/>
    </row>
    <row r="19" spans="1:7" s="67" customFormat="1" ht="24.75" customHeight="1" thickBot="1">
      <c r="A19" s="239" t="s">
        <v>99</v>
      </c>
      <c r="B19" s="350">
        <f>+SF_Studi!I17</f>
        <v>0</v>
      </c>
      <c r="C19" s="350">
        <f>+SF_Studi!J17</f>
        <v>0</v>
      </c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43.5" customHeight="1">
      <c r="A22" s="259">
        <f>+IF(D17+D18&gt;D20,"Attenzione! La somma di Spese Generali e Altri Costi supera il limite consentito del 18%","")</f>
      </c>
      <c r="B22" s="599"/>
      <c r="C22" s="599"/>
      <c r="D22" s="600" t="s">
        <v>236</v>
      </c>
      <c r="E22" s="600"/>
      <c r="F22" s="600"/>
      <c r="G22" s="600"/>
    </row>
    <row r="23" spans="1:7" s="67" customFormat="1" ht="43.5" customHeight="1">
      <c r="A23" s="259"/>
      <c r="B23" s="599"/>
      <c r="C23" s="599"/>
      <c r="D23" s="600"/>
      <c r="E23" s="600"/>
      <c r="F23" s="600"/>
      <c r="G23" s="600"/>
    </row>
    <row r="24" spans="1:9" s="67" customFormat="1" ht="30.75" customHeight="1">
      <c r="A24" s="432"/>
      <c r="B24" s="432"/>
      <c r="C24" s="432"/>
      <c r="D24" s="432"/>
      <c r="E24" s="432"/>
      <c r="F24" s="432"/>
      <c r="G24" s="432"/>
      <c r="H24" s="432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3">
    <mergeCell ref="A3:G3"/>
    <mergeCell ref="B4:G4"/>
    <mergeCell ref="A5:G5"/>
    <mergeCell ref="A7:D7"/>
    <mergeCell ref="E7:F7"/>
    <mergeCell ref="A9:A10"/>
    <mergeCell ref="B9:B10"/>
    <mergeCell ref="C9:C10"/>
    <mergeCell ref="D9:D10"/>
    <mergeCell ref="E9:G9"/>
    <mergeCell ref="B22:C23"/>
    <mergeCell ref="D22:G23"/>
    <mergeCell ref="A24:H24"/>
  </mergeCells>
  <conditionalFormatting sqref="A22">
    <cfRule type="containsText" priority="2" dxfId="0" operator="containsText" stopIfTrue="1" text="Attenzione">
      <formula>NOT(ISERROR(SEARCH("Attenzione",A22)))</formula>
    </cfRule>
  </conditionalFormatting>
  <conditionalFormatting sqref="A23">
    <cfRule type="containsText" priority="1" dxfId="0" operator="containsText" stopIfTrue="1" text="Attenzione">
      <formula>NOT(ISERROR(SEARCH("Attenzione",A23)))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G10" sqref="G10:J15"/>
    </sheetView>
  </sheetViews>
  <sheetFormatPr defaultColWidth="9.140625" defaultRowHeight="12.75"/>
  <cols>
    <col min="1" max="1" width="33.57421875" style="387" customWidth="1"/>
    <col min="2" max="2" width="35.57421875" style="387" customWidth="1"/>
    <col min="3" max="3" width="9.421875" style="387" customWidth="1"/>
    <col min="4" max="4" width="7.00390625" style="387" customWidth="1"/>
    <col min="5" max="5" width="10.421875" style="387" customWidth="1"/>
    <col min="6" max="6" width="12.28125" style="387" customWidth="1"/>
    <col min="7" max="7" width="14.140625" style="387" customWidth="1"/>
    <col min="8" max="8" width="13.57421875" style="387" customWidth="1"/>
    <col min="9" max="9" width="11.8515625" style="387" customWidth="1"/>
    <col min="10" max="10" width="12.421875" style="387" customWidth="1"/>
    <col min="11" max="12" width="14.7109375" style="387" customWidth="1"/>
    <col min="13" max="13" width="18.28125" style="387" customWidth="1"/>
    <col min="14" max="15" width="13.00390625" style="387" customWidth="1"/>
    <col min="16" max="16384" width="9.140625" style="387" customWidth="1"/>
  </cols>
  <sheetData>
    <row r="1" ht="15">
      <c r="E1" s="301" t="s">
        <v>237</v>
      </c>
    </row>
    <row r="2" ht="15">
      <c r="G2" s="301"/>
    </row>
    <row r="3" spans="1:12" ht="93.75" customHeight="1">
      <c r="A3" s="605" t="s">
        <v>244</v>
      </c>
      <c r="B3" s="605"/>
      <c r="C3" s="605"/>
      <c r="D3" s="605"/>
      <c r="E3" s="605"/>
      <c r="F3" s="605"/>
      <c r="G3" s="605"/>
      <c r="H3" s="605"/>
      <c r="I3" s="605"/>
      <c r="J3" s="605"/>
      <c r="K3" s="386"/>
      <c r="L3" s="386"/>
    </row>
    <row r="4" spans="1:10" ht="29.25" customHeight="1" thickBot="1">
      <c r="A4" s="405"/>
      <c r="B4" s="405" t="s">
        <v>216</v>
      </c>
      <c r="C4" s="405"/>
      <c r="D4" s="606"/>
      <c r="E4" s="607"/>
      <c r="F4" s="607"/>
      <c r="G4" s="607"/>
      <c r="H4" s="607"/>
      <c r="I4" s="607"/>
      <c r="J4" s="608"/>
    </row>
    <row r="5" spans="1:11" ht="29.25" customHeight="1">
      <c r="A5" s="388"/>
      <c r="B5" s="388"/>
      <c r="C5" s="388"/>
      <c r="D5" s="389"/>
      <c r="E5" s="389"/>
      <c r="F5" s="389"/>
      <c r="G5" s="389"/>
      <c r="H5" s="389"/>
      <c r="I5" s="389"/>
      <c r="J5" s="389"/>
      <c r="K5" s="389"/>
    </row>
    <row r="6" spans="1:11" ht="29.25" customHeight="1" thickBot="1">
      <c r="A6" s="609" t="s">
        <v>70</v>
      </c>
      <c r="B6" s="610"/>
      <c r="C6" s="610"/>
      <c r="D6" s="610"/>
      <c r="E6" s="610"/>
      <c r="F6" s="610"/>
      <c r="G6" s="610"/>
      <c r="H6" s="610"/>
      <c r="I6" s="610"/>
      <c r="J6" s="611"/>
      <c r="K6" s="389"/>
    </row>
    <row r="7" spans="1:12" ht="32.25" customHeight="1" thickBot="1">
      <c r="A7" s="612" t="s">
        <v>218</v>
      </c>
      <c r="B7" s="613"/>
      <c r="C7" s="613"/>
      <c r="D7" s="613"/>
      <c r="E7" s="613"/>
      <c r="F7" s="613"/>
      <c r="G7" s="613"/>
      <c r="H7" s="613"/>
      <c r="I7" s="613"/>
      <c r="J7" s="614"/>
      <c r="K7" s="390"/>
      <c r="L7" s="390"/>
    </row>
    <row r="8" spans="1:10" ht="14.25">
      <c r="A8" s="393"/>
      <c r="B8" s="394"/>
      <c r="C8" s="393"/>
      <c r="D8" s="393"/>
      <c r="E8" s="393"/>
      <c r="F8" s="392"/>
      <c r="G8" s="392"/>
      <c r="H8" s="392"/>
      <c r="I8" s="392"/>
      <c r="J8" s="392"/>
    </row>
    <row r="9" spans="1:10" ht="14.25">
      <c r="A9" s="393"/>
      <c r="B9" s="392"/>
      <c r="C9" s="392"/>
      <c r="D9" s="392"/>
      <c r="I9" s="392"/>
      <c r="J9" s="392"/>
    </row>
    <row r="10" spans="1:10" ht="14.25">
      <c r="A10" s="401" t="s">
        <v>219</v>
      </c>
      <c r="C10" s="615"/>
      <c r="D10" s="616"/>
      <c r="G10" s="601" t="s">
        <v>239</v>
      </c>
      <c r="H10" s="601"/>
      <c r="I10" s="601"/>
      <c r="J10" s="601"/>
    </row>
    <row r="11" spans="1:10" ht="14.25">
      <c r="A11" s="402"/>
      <c r="C11" s="402"/>
      <c r="D11" s="403"/>
      <c r="G11" s="601"/>
      <c r="H11" s="601"/>
      <c r="I11" s="601"/>
      <c r="J11" s="601"/>
    </row>
    <row r="12" spans="1:10" ht="14.25">
      <c r="A12" s="401" t="s">
        <v>220</v>
      </c>
      <c r="C12" s="615"/>
      <c r="D12" s="616"/>
      <c r="G12" s="601"/>
      <c r="H12" s="601"/>
      <c r="I12" s="601"/>
      <c r="J12" s="601"/>
    </row>
    <row r="13" spans="1:10" ht="14.25">
      <c r="A13" s="402"/>
      <c r="C13" s="402"/>
      <c r="D13" s="403"/>
      <c r="G13" s="601"/>
      <c r="H13" s="601"/>
      <c r="I13" s="601"/>
      <c r="J13" s="601"/>
    </row>
    <row r="14" spans="1:10" ht="14.25">
      <c r="A14" s="402"/>
      <c r="C14" s="402"/>
      <c r="D14" s="403"/>
      <c r="G14" s="601"/>
      <c r="H14" s="601"/>
      <c r="I14" s="601"/>
      <c r="J14" s="601"/>
    </row>
    <row r="15" spans="2:10" ht="14.25">
      <c r="B15" s="404" t="s">
        <v>221</v>
      </c>
      <c r="C15" s="602">
        <f>IF(C10&gt;0,+C10/C12,"")</f>
      </c>
      <c r="D15" s="603"/>
      <c r="G15" s="601"/>
      <c r="H15" s="601"/>
      <c r="I15" s="601"/>
      <c r="J15" s="601"/>
    </row>
    <row r="16" spans="1:8" ht="14.25">
      <c r="A16" s="391"/>
      <c r="B16" s="393"/>
      <c r="C16" s="393"/>
      <c r="D16" s="393"/>
      <c r="E16" s="393"/>
      <c r="F16" s="392"/>
      <c r="G16" s="392"/>
      <c r="H16" s="392"/>
    </row>
    <row r="17" spans="1:7" ht="14.25">
      <c r="A17" s="391"/>
      <c r="B17" s="393"/>
      <c r="C17" s="393"/>
      <c r="D17" s="393"/>
      <c r="E17" s="393"/>
      <c r="F17" s="392"/>
      <c r="G17" s="392"/>
    </row>
    <row r="18" spans="1:7" ht="14.25">
      <c r="A18" s="391"/>
      <c r="B18" s="393"/>
      <c r="C18" s="393"/>
      <c r="D18" s="393"/>
      <c r="E18" s="393"/>
      <c r="F18" s="392"/>
      <c r="G18" s="392"/>
    </row>
    <row r="19" spans="1:7" ht="14.25">
      <c r="A19" s="391"/>
      <c r="B19" s="393"/>
      <c r="C19" s="393"/>
      <c r="D19" s="393"/>
      <c r="E19" s="393"/>
      <c r="F19" s="392"/>
      <c r="G19" s="392"/>
    </row>
    <row r="20" spans="1:10" ht="15.75">
      <c r="A20" s="395" t="s">
        <v>22</v>
      </c>
      <c r="B20" s="396"/>
      <c r="C20" s="397"/>
      <c r="D20" s="397"/>
      <c r="E20" s="392"/>
      <c r="F20" s="392"/>
      <c r="G20" s="392"/>
      <c r="H20" s="392"/>
      <c r="I20" s="392"/>
      <c r="J20" s="392"/>
    </row>
    <row r="21" spans="1:10" ht="15">
      <c r="A21" s="397"/>
      <c r="B21" s="397"/>
      <c r="C21" s="397"/>
      <c r="D21" s="397"/>
      <c r="E21" s="392"/>
      <c r="F21" s="392"/>
      <c r="G21" s="392"/>
      <c r="H21" s="392"/>
      <c r="I21" s="392"/>
      <c r="J21" s="392"/>
    </row>
    <row r="22" spans="1:10" ht="14.25">
      <c r="A22" s="392"/>
      <c r="B22" s="392"/>
      <c r="C22" s="392"/>
      <c r="D22" s="392"/>
      <c r="E22" s="392"/>
      <c r="F22" s="392"/>
      <c r="G22" s="392"/>
      <c r="H22" s="392"/>
      <c r="I22" s="392"/>
      <c r="J22" s="392"/>
    </row>
    <row r="23" spans="1:10" ht="15">
      <c r="A23" s="604"/>
      <c r="B23" s="604"/>
      <c r="C23" s="392"/>
      <c r="D23" s="392"/>
      <c r="E23" s="392"/>
      <c r="G23" s="398"/>
      <c r="I23" s="398"/>
      <c r="J23" s="399" t="s">
        <v>10</v>
      </c>
    </row>
    <row r="24" spans="1:10" ht="15">
      <c r="A24" s="397"/>
      <c r="B24" s="397"/>
      <c r="C24" s="392"/>
      <c r="D24" s="392"/>
      <c r="E24" s="392"/>
      <c r="F24" s="400"/>
      <c r="G24" s="400"/>
      <c r="H24" s="400"/>
      <c r="I24" s="392"/>
      <c r="J24" s="392"/>
    </row>
    <row r="25" spans="1:10" ht="15">
      <c r="A25" s="400"/>
      <c r="B25" s="400"/>
      <c r="C25" s="392"/>
      <c r="D25" s="392"/>
      <c r="E25" s="392"/>
      <c r="F25" s="400" t="s">
        <v>217</v>
      </c>
      <c r="G25" s="400"/>
      <c r="H25" s="400"/>
      <c r="I25" s="392"/>
      <c r="J25" s="392"/>
    </row>
    <row r="26" spans="1:10" ht="15">
      <c r="A26" s="397"/>
      <c r="B26" s="397"/>
      <c r="C26" s="400"/>
      <c r="D26" s="392"/>
      <c r="E26" s="392"/>
      <c r="F26" s="397"/>
      <c r="G26" s="392"/>
      <c r="H26" s="392"/>
      <c r="I26" s="392"/>
      <c r="J26" s="392"/>
    </row>
    <row r="27" spans="1:8" ht="15.75">
      <c r="A27" s="395"/>
      <c r="B27" s="396"/>
      <c r="C27" s="397"/>
      <c r="D27" s="397"/>
      <c r="E27" s="392"/>
      <c r="F27" s="392"/>
      <c r="G27" s="392"/>
      <c r="H27" s="392"/>
    </row>
    <row r="28" spans="1:8" ht="15">
      <c r="A28" s="397"/>
      <c r="B28" s="397"/>
      <c r="C28" s="397"/>
      <c r="D28" s="397"/>
      <c r="E28" s="392"/>
      <c r="F28" s="392"/>
      <c r="G28" s="392"/>
      <c r="H28" s="392"/>
    </row>
    <row r="29" spans="1:8" ht="15.75">
      <c r="A29" s="395"/>
      <c r="B29" s="397"/>
      <c r="C29" s="392"/>
      <c r="D29" s="392"/>
      <c r="E29" s="392"/>
      <c r="F29" s="392"/>
      <c r="G29" s="392"/>
      <c r="H29" s="392"/>
    </row>
    <row r="30" spans="1:8" ht="14.25">
      <c r="A30" s="392"/>
      <c r="B30" s="392"/>
      <c r="C30" s="392"/>
      <c r="D30" s="392"/>
      <c r="E30" s="392"/>
      <c r="F30" s="392"/>
      <c r="G30" s="392"/>
      <c r="H30" s="392"/>
    </row>
    <row r="31" spans="1:7" ht="15">
      <c r="A31" s="604"/>
      <c r="B31" s="604"/>
      <c r="C31" s="392"/>
      <c r="D31" s="392"/>
      <c r="E31" s="392"/>
      <c r="G31" s="398"/>
    </row>
    <row r="32" spans="1:8" ht="15">
      <c r="A32" s="397"/>
      <c r="B32" s="397"/>
      <c r="C32" s="392"/>
      <c r="D32" s="392"/>
      <c r="E32" s="392"/>
      <c r="F32" s="400"/>
      <c r="G32" s="400"/>
      <c r="H32" s="400"/>
    </row>
    <row r="33" spans="1:8" ht="15">
      <c r="A33" s="397"/>
      <c r="B33" s="397"/>
      <c r="C33" s="392"/>
      <c r="D33" s="392"/>
      <c r="E33" s="392"/>
      <c r="F33" s="400"/>
      <c r="G33" s="400"/>
      <c r="H33" s="400"/>
    </row>
    <row r="34" spans="1:8" ht="15">
      <c r="A34" s="397"/>
      <c r="B34" s="397"/>
      <c r="C34" s="392"/>
      <c r="D34" s="392"/>
      <c r="E34" s="392"/>
      <c r="F34" s="400"/>
      <c r="G34" s="400"/>
      <c r="H34" s="400"/>
    </row>
    <row r="35" spans="1:8" ht="15">
      <c r="A35" s="400"/>
      <c r="B35" s="400"/>
      <c r="C35" s="392"/>
      <c r="D35" s="392"/>
      <c r="E35" s="392"/>
      <c r="F35" s="400"/>
      <c r="G35" s="400"/>
      <c r="H35" s="400"/>
    </row>
    <row r="36" spans="1:8" ht="15">
      <c r="A36" s="397"/>
      <c r="B36" s="397"/>
      <c r="C36" s="400"/>
      <c r="D36" s="392"/>
      <c r="E36" s="392"/>
      <c r="F36" s="397"/>
      <c r="G36" s="392"/>
      <c r="H36" s="392"/>
    </row>
  </sheetData>
  <sheetProtection/>
  <mergeCells count="10">
    <mergeCell ref="G10:J15"/>
    <mergeCell ref="C15:D15"/>
    <mergeCell ref="A23:B23"/>
    <mergeCell ref="A31:B31"/>
    <mergeCell ref="A3:J3"/>
    <mergeCell ref="D4:J4"/>
    <mergeCell ref="A6:J6"/>
    <mergeCell ref="A7:J7"/>
    <mergeCell ref="C10:D10"/>
    <mergeCell ref="C12:D12"/>
  </mergeCells>
  <printOptions horizontalCentered="1"/>
  <pageMargins left="0.6692913385826772" right="0.5905511811023623" top="0.7874015748031497" bottom="0.4724409448818898" header="0.5118110236220472" footer="0.35433070866141736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Z32"/>
  <sheetViews>
    <sheetView showGridLines="0" view="pageBreakPreview" zoomScale="60" zoomScaleNormal="80" zoomScalePageLayoutView="90" workbookViewId="0" topLeftCell="A1">
      <pane ySplit="12" topLeftCell="A13" activePane="bottomLeft" state="frozen"/>
      <selection pane="topLeft" activeCell="O12" sqref="O12"/>
      <selection pane="bottomLeft" activeCell="C13" sqref="C13"/>
    </sheetView>
  </sheetViews>
  <sheetFormatPr defaultColWidth="9.140625" defaultRowHeight="12.75"/>
  <cols>
    <col min="1" max="1" width="17.421875" style="17" customWidth="1"/>
    <col min="2" max="2" width="20.57421875" style="17" customWidth="1"/>
    <col min="3" max="3" width="18.7109375" style="17" customWidth="1"/>
    <col min="4" max="4" width="15.140625" style="17" customWidth="1"/>
    <col min="5" max="5" width="15.8515625" style="17" customWidth="1"/>
    <col min="6" max="6" width="17.57421875" style="17" customWidth="1"/>
    <col min="7" max="7" width="11.8515625" style="17" customWidth="1"/>
    <col min="8" max="9" width="14.57421875" style="4" customWidth="1"/>
    <col min="10" max="10" width="14.28125" style="4" customWidth="1"/>
    <col min="11" max="12" width="12.421875" style="2" customWidth="1"/>
    <col min="13" max="13" width="13.140625" style="2" customWidth="1"/>
    <col min="14" max="14" width="14.140625" style="2" customWidth="1"/>
    <col min="15" max="15" width="13.28125" style="2" customWidth="1"/>
    <col min="16" max="16" width="6.00390625" style="2" customWidth="1"/>
    <col min="17" max="17" width="13.8515625" style="2" customWidth="1"/>
    <col min="18" max="18" width="14.421875" style="4" bestFit="1" customWidth="1"/>
    <col min="19" max="19" width="13.140625" style="4" hidden="1" customWidth="1"/>
    <col min="20" max="16384" width="9.140625" style="4" customWidth="1"/>
  </cols>
  <sheetData>
    <row r="1" spans="10:12" ht="15.75">
      <c r="J1" s="301" t="s">
        <v>238</v>
      </c>
      <c r="K1" s="240"/>
      <c r="L1" s="240"/>
    </row>
    <row r="2" spans="10:12" ht="15">
      <c r="J2" s="89"/>
      <c r="K2" s="240"/>
      <c r="L2" s="240"/>
    </row>
    <row r="3" spans="1:155" s="26" customFormat="1" ht="66" customHeight="1">
      <c r="A3" s="486" t="str">
        <f>+'SD_Sp.Gen.FORF.Avv.13.2.2020'!A3:G3</f>
        <v>POR Puglia FESR 2014-2020 
Asse I - Obiettivo Specifico 1a – Azione 1.1 - Sub-Azione 1.1.b
Regolamento Regionale del 30 settembre 2014 n. 17 e s.m.i. - Titolo II Capo 2 Art. 26
PIA MEDIE IMPRESE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81"/>
      <c r="P3" s="71"/>
      <c r="Q3" s="71"/>
      <c r="R3" s="71"/>
      <c r="S3" s="4" t="s">
        <v>226</v>
      </c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</row>
    <row r="4" spans="1:155" s="26" customFormat="1" ht="1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4" t="s">
        <v>227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</row>
    <row r="5" spans="1:155" ht="19.5" customHeight="1">
      <c r="A5" s="505" t="s">
        <v>41</v>
      </c>
      <c r="B5" s="506"/>
      <c r="C5" s="506"/>
      <c r="D5" s="506"/>
      <c r="E5" s="506"/>
      <c r="F5" s="507"/>
      <c r="G5" s="484" t="str">
        <f>+S_Frontespizio!$E$10</f>
        <v> denominazione del beneficiario</v>
      </c>
      <c r="H5" s="485"/>
      <c r="I5" s="485"/>
      <c r="J5" s="485"/>
      <c r="K5" s="485"/>
      <c r="L5" s="485"/>
      <c r="M5" s="434" t="str">
        <f>+'SC.3_BREVETTI'!M5</f>
        <v>Codice Progetto</v>
      </c>
      <c r="N5" s="435"/>
      <c r="O5" s="190" t="str">
        <f>+'SC.3_BREVETTI'!O5</f>
        <v>codice pratica</v>
      </c>
      <c r="P5" s="71"/>
      <c r="Q5" s="71"/>
      <c r="R5" s="71"/>
      <c r="S5" s="4" t="s">
        <v>228</v>
      </c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</row>
    <row r="6" spans="11:155" ht="14.25">
      <c r="K6" s="4"/>
      <c r="L6" s="4"/>
      <c r="M6" s="4"/>
      <c r="N6" s="4"/>
      <c r="O6" s="71"/>
      <c r="P6" s="71"/>
      <c r="Q6" s="71"/>
      <c r="R6" s="71"/>
      <c r="S6" s="4" t="s">
        <v>229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</row>
    <row r="7" spans="15:155" ht="14.25">
      <c r="O7" s="71"/>
      <c r="P7" s="71"/>
      <c r="Q7" s="71"/>
      <c r="R7" s="71"/>
      <c r="S7" s="4" t="s">
        <v>230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</row>
    <row r="8" spans="1:155" ht="27" customHeight="1">
      <c r="A8" s="568" t="s">
        <v>224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81"/>
      <c r="P8" s="71"/>
      <c r="Q8" s="71"/>
      <c r="R8" s="71"/>
      <c r="S8" s="4" t="s">
        <v>231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</row>
    <row r="9" spans="1:155" ht="15.75" customHeight="1">
      <c r="A9" s="12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3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</row>
    <row r="10" spans="1:155" ht="31.5" customHeight="1">
      <c r="A10" s="582" t="s">
        <v>17</v>
      </c>
      <c r="B10" s="582" t="s">
        <v>164</v>
      </c>
      <c r="C10" s="582" t="s">
        <v>225</v>
      </c>
      <c r="D10" s="582" t="s">
        <v>4</v>
      </c>
      <c r="E10" s="582"/>
      <c r="F10" s="582"/>
      <c r="G10" s="582"/>
      <c r="H10" s="620" t="s">
        <v>46</v>
      </c>
      <c r="I10" s="620"/>
      <c r="J10" s="620" t="s">
        <v>38</v>
      </c>
      <c r="K10" s="620"/>
      <c r="L10" s="620"/>
      <c r="M10" s="451" t="s">
        <v>103</v>
      </c>
      <c r="N10" s="451"/>
      <c r="O10" s="617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</row>
    <row r="11" spans="1:156" ht="15" customHeight="1">
      <c r="A11" s="582"/>
      <c r="B11" s="582"/>
      <c r="C11" s="582"/>
      <c r="D11" s="571" t="s">
        <v>45</v>
      </c>
      <c r="E11" s="571" t="s">
        <v>5</v>
      </c>
      <c r="F11" s="566" t="s">
        <v>163</v>
      </c>
      <c r="G11" s="566" t="s">
        <v>1</v>
      </c>
      <c r="H11" s="566" t="s">
        <v>135</v>
      </c>
      <c r="I11" s="566" t="s">
        <v>136</v>
      </c>
      <c r="J11" s="571" t="s">
        <v>39</v>
      </c>
      <c r="K11" s="571" t="s">
        <v>5</v>
      </c>
      <c r="L11" s="571" t="s">
        <v>130</v>
      </c>
      <c r="M11" s="619" t="s">
        <v>138</v>
      </c>
      <c r="N11" s="619" t="s">
        <v>139</v>
      </c>
      <c r="O11" s="619" t="s">
        <v>14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</row>
    <row r="12" spans="1:156" ht="28.5" customHeight="1">
      <c r="A12" s="582"/>
      <c r="B12" s="582"/>
      <c r="C12" s="582"/>
      <c r="D12" s="571"/>
      <c r="E12" s="571"/>
      <c r="F12" s="571"/>
      <c r="G12" s="571"/>
      <c r="H12" s="571"/>
      <c r="I12" s="571"/>
      <c r="J12" s="571"/>
      <c r="K12" s="571"/>
      <c r="L12" s="571"/>
      <c r="M12" s="619"/>
      <c r="N12" s="619"/>
      <c r="O12" s="619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</row>
    <row r="13" spans="1:15" ht="18.75" customHeight="1">
      <c r="A13" s="137"/>
      <c r="B13" s="194"/>
      <c r="C13" s="194"/>
      <c r="D13" s="57"/>
      <c r="E13" s="234"/>
      <c r="F13" s="41"/>
      <c r="G13" s="33"/>
      <c r="H13" s="52"/>
      <c r="I13" s="139"/>
      <c r="J13" s="151"/>
      <c r="K13" s="202"/>
      <c r="L13" s="52"/>
      <c r="M13" s="336"/>
      <c r="N13" s="336"/>
      <c r="O13" s="336"/>
    </row>
    <row r="14" spans="1:15" ht="18.75" customHeight="1">
      <c r="A14" s="137"/>
      <c r="B14" s="194"/>
      <c r="C14" s="194"/>
      <c r="D14" s="57"/>
      <c r="E14" s="234"/>
      <c r="F14" s="41"/>
      <c r="G14" s="33"/>
      <c r="H14" s="52"/>
      <c r="I14" s="139"/>
      <c r="J14" s="151"/>
      <c r="K14" s="202"/>
      <c r="L14" s="52"/>
      <c r="M14" s="185"/>
      <c r="N14" s="185"/>
      <c r="O14" s="185"/>
    </row>
    <row r="15" spans="1:15" ht="18.75" customHeight="1">
      <c r="A15" s="137"/>
      <c r="B15" s="194"/>
      <c r="C15" s="194"/>
      <c r="D15" s="58"/>
      <c r="E15" s="234"/>
      <c r="F15" s="134"/>
      <c r="G15" s="33"/>
      <c r="H15" s="52"/>
      <c r="I15" s="139"/>
      <c r="J15" s="151"/>
      <c r="K15" s="152"/>
      <c r="L15" s="52"/>
      <c r="M15" s="185"/>
      <c r="N15" s="185"/>
      <c r="O15" s="185"/>
    </row>
    <row r="16" spans="1:17" ht="18.75" customHeight="1">
      <c r="A16" s="137"/>
      <c r="B16" s="194"/>
      <c r="C16" s="194"/>
      <c r="D16" s="58"/>
      <c r="E16" s="234"/>
      <c r="F16" s="134"/>
      <c r="G16" s="33"/>
      <c r="H16" s="52"/>
      <c r="I16" s="139"/>
      <c r="J16" s="153"/>
      <c r="K16" s="154"/>
      <c r="L16" s="52"/>
      <c r="M16" s="185"/>
      <c r="N16" s="185"/>
      <c r="O16" s="185"/>
      <c r="P16" s="4"/>
      <c r="Q16" s="4"/>
    </row>
    <row r="17" spans="1:17" ht="18.75" customHeight="1">
      <c r="A17" s="137"/>
      <c r="B17" s="194"/>
      <c r="C17" s="194"/>
      <c r="D17" s="58"/>
      <c r="E17" s="234"/>
      <c r="F17" s="134"/>
      <c r="G17" s="33"/>
      <c r="H17" s="52"/>
      <c r="I17" s="139"/>
      <c r="J17" s="155"/>
      <c r="K17" s="156"/>
      <c r="L17" s="52"/>
      <c r="M17" s="185"/>
      <c r="N17" s="185"/>
      <c r="O17" s="185"/>
      <c r="P17" s="4"/>
      <c r="Q17" s="4"/>
    </row>
    <row r="18" spans="1:17" ht="18.75" customHeight="1">
      <c r="A18" s="137"/>
      <c r="B18" s="194"/>
      <c r="C18" s="194"/>
      <c r="D18" s="58"/>
      <c r="E18" s="234"/>
      <c r="F18" s="134"/>
      <c r="G18" s="33"/>
      <c r="H18" s="52"/>
      <c r="I18" s="139"/>
      <c r="J18" s="155"/>
      <c r="K18" s="156"/>
      <c r="L18" s="52"/>
      <c r="M18" s="185"/>
      <c r="N18" s="185"/>
      <c r="O18" s="185"/>
      <c r="P18" s="4"/>
      <c r="Q18" s="4"/>
    </row>
    <row r="19" spans="1:17" ht="18.75" customHeight="1" thickBot="1">
      <c r="A19" s="138"/>
      <c r="B19" s="195"/>
      <c r="C19" s="195"/>
      <c r="D19" s="135"/>
      <c r="E19" s="235"/>
      <c r="F19" s="136"/>
      <c r="G19" s="141"/>
      <c r="H19" s="54"/>
      <c r="I19" s="140"/>
      <c r="J19" s="174"/>
      <c r="K19" s="175"/>
      <c r="L19" s="54"/>
      <c r="M19" s="185"/>
      <c r="N19" s="185"/>
      <c r="O19" s="185"/>
      <c r="P19" s="4"/>
      <c r="Q19" s="4"/>
    </row>
    <row r="20" spans="1:17" ht="25.5" customHeight="1" thickBot="1">
      <c r="A20" s="621" t="s">
        <v>223</v>
      </c>
      <c r="B20" s="621"/>
      <c r="C20" s="621"/>
      <c r="D20" s="621"/>
      <c r="E20" s="621"/>
      <c r="F20" s="622"/>
      <c r="G20" s="335" t="s">
        <v>1</v>
      </c>
      <c r="H20" s="363">
        <f>SUM(H13:H19)</f>
        <v>0</v>
      </c>
      <c r="I20" s="363">
        <f>SUM(I13:I19)</f>
        <v>0</v>
      </c>
      <c r="J20" s="10"/>
      <c r="K20" s="10"/>
      <c r="L20" s="10"/>
      <c r="M20" s="186">
        <f>SUM(M13:M19)</f>
        <v>0</v>
      </c>
      <c r="N20" s="186">
        <f>SUM(N13:N19)</f>
        <v>0</v>
      </c>
      <c r="O20" s="185"/>
      <c r="P20" s="4"/>
      <c r="Q20" s="4"/>
    </row>
    <row r="21" spans="1:17" ht="21" customHeight="1">
      <c r="A21" s="618" t="s">
        <v>240</v>
      </c>
      <c r="B21" s="618"/>
      <c r="C21" s="618"/>
      <c r="D21" s="618"/>
      <c r="E21" s="618"/>
      <c r="F21" s="618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21" customHeight="1">
      <c r="A22" s="618"/>
      <c r="B22" s="618"/>
      <c r="C22" s="618"/>
      <c r="D22" s="618"/>
      <c r="E22" s="618"/>
      <c r="F22" s="618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" customHeight="1">
      <c r="A23" s="535"/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124"/>
      <c r="M23" s="124"/>
      <c r="N23" s="124"/>
      <c r="O23" s="124"/>
      <c r="P23" s="124"/>
      <c r="Q23" s="124"/>
    </row>
    <row r="24" spans="1:17" ht="35.25" customHeight="1">
      <c r="A24" s="12" t="s">
        <v>22</v>
      </c>
      <c r="B24" s="12"/>
      <c r="C24" s="12"/>
      <c r="D24" s="14"/>
      <c r="E24" s="14"/>
      <c r="F24" s="14"/>
      <c r="G24" s="9"/>
      <c r="H24" s="10"/>
      <c r="I24" s="10"/>
      <c r="M24" s="124"/>
      <c r="N24" s="124"/>
      <c r="O24" s="124"/>
      <c r="P24" s="124"/>
      <c r="Q24" s="124"/>
    </row>
    <row r="25" spans="1:16" ht="15">
      <c r="A25" s="28"/>
      <c r="B25" s="28"/>
      <c r="C25" s="28"/>
      <c r="D25" s="11"/>
      <c r="E25" s="11"/>
      <c r="F25" s="11"/>
      <c r="G25" s="11"/>
      <c r="H25" s="10"/>
      <c r="I25" s="10"/>
      <c r="M25" s="124"/>
      <c r="N25" s="50" t="s">
        <v>10</v>
      </c>
      <c r="O25" s="124"/>
      <c r="P25" s="124"/>
    </row>
    <row r="26" spans="1:16" ht="15">
      <c r="A26" s="14"/>
      <c r="B26" s="14"/>
      <c r="C26" s="14"/>
      <c r="D26" s="10"/>
      <c r="E26" s="10"/>
      <c r="F26" s="10"/>
      <c r="G26" s="9"/>
      <c r="H26" s="15"/>
      <c r="I26" s="15"/>
      <c r="M26" s="10"/>
      <c r="N26" s="10"/>
      <c r="O26" s="10"/>
      <c r="P26" s="10"/>
    </row>
    <row r="27" spans="1:16" ht="15">
      <c r="A27" s="15"/>
      <c r="B27" s="15"/>
      <c r="C27" s="15"/>
      <c r="D27" s="10"/>
      <c r="E27" s="10"/>
      <c r="F27" s="10"/>
      <c r="G27" s="9"/>
      <c r="M27" s="10"/>
      <c r="N27" s="178" t="s">
        <v>0</v>
      </c>
      <c r="O27" s="10"/>
      <c r="P27" s="10"/>
    </row>
    <row r="28" spans="1:17" ht="15">
      <c r="A28" s="14"/>
      <c r="B28" s="14"/>
      <c r="C28" s="14"/>
      <c r="D28" s="15"/>
      <c r="E28" s="15"/>
      <c r="F28" s="15"/>
      <c r="G28" s="9"/>
      <c r="H28" s="16"/>
      <c r="I28" s="10"/>
      <c r="M28" s="10"/>
      <c r="N28" s="10"/>
      <c r="O28" s="10"/>
      <c r="P28" s="10"/>
      <c r="Q28" s="10"/>
    </row>
    <row r="29" spans="8:17" ht="15">
      <c r="H29" s="2"/>
      <c r="M29" s="50"/>
      <c r="N29" s="50"/>
      <c r="O29" s="50"/>
      <c r="P29" s="50"/>
      <c r="Q29" s="50"/>
    </row>
    <row r="30" spans="8:17" ht="14.25">
      <c r="H30" s="2"/>
      <c r="M30" s="10"/>
      <c r="N30" s="10"/>
      <c r="O30" s="10"/>
      <c r="P30" s="10"/>
      <c r="Q30" s="10"/>
    </row>
    <row r="31" spans="8:17" ht="14.25">
      <c r="H31" s="2"/>
      <c r="M31" s="10"/>
      <c r="N31" s="10"/>
      <c r="O31" s="10"/>
      <c r="P31" s="10"/>
      <c r="Q31" s="10"/>
    </row>
    <row r="32" spans="8:17" ht="14.25">
      <c r="H32" s="2"/>
      <c r="M32" s="10"/>
      <c r="N32" s="10"/>
      <c r="O32" s="10"/>
      <c r="P32" s="10"/>
      <c r="Q32" s="10"/>
    </row>
  </sheetData>
  <sheetProtection/>
  <mergeCells count="27">
    <mergeCell ref="H10:I10"/>
    <mergeCell ref="J10:L10"/>
    <mergeCell ref="C10:C12"/>
    <mergeCell ref="A20:F20"/>
    <mergeCell ref="I11:I12"/>
    <mergeCell ref="J11:J12"/>
    <mergeCell ref="K11:K12"/>
    <mergeCell ref="A3:O3"/>
    <mergeCell ref="A5:F5"/>
    <mergeCell ref="G5:L5"/>
    <mergeCell ref="M5:N5"/>
    <mergeCell ref="A8:O8"/>
    <mergeCell ref="A10:A12"/>
    <mergeCell ref="M11:M12"/>
    <mergeCell ref="N11:N12"/>
    <mergeCell ref="O11:O12"/>
    <mergeCell ref="B10:B12"/>
    <mergeCell ref="A23:K23"/>
    <mergeCell ref="M10:O10"/>
    <mergeCell ref="D11:D12"/>
    <mergeCell ref="E11:E12"/>
    <mergeCell ref="F11:F12"/>
    <mergeCell ref="G11:G12"/>
    <mergeCell ref="H11:H12"/>
    <mergeCell ref="L11:L12"/>
    <mergeCell ref="A21:F22"/>
    <mergeCell ref="D10:G10"/>
  </mergeCells>
  <dataValidations count="1">
    <dataValidation type="list" allowBlank="1" showInputMessage="1" showErrorMessage="1" sqref="C13:C19">
      <formula1>$S$3:$S$8</formula1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Y32"/>
  <sheetViews>
    <sheetView showGridLines="0" view="pageBreakPreview" zoomScale="60" zoomScaleNormal="80" zoomScalePageLayoutView="90" workbookViewId="0" topLeftCell="A1">
      <pane ySplit="12" topLeftCell="A13" activePane="bottomLeft" state="frozen"/>
      <selection pane="topLeft" activeCell="O12" sqref="O12"/>
      <selection pane="bottomLeft" activeCell="C14" sqref="C14"/>
    </sheetView>
  </sheetViews>
  <sheetFormatPr defaultColWidth="9.140625" defaultRowHeight="12.75"/>
  <cols>
    <col min="1" max="1" width="17.421875" style="17" customWidth="1"/>
    <col min="2" max="2" width="20.57421875" style="17" customWidth="1"/>
    <col min="3" max="5" width="17.57421875" style="17" customWidth="1"/>
    <col min="6" max="6" width="11.8515625" style="17" customWidth="1"/>
    <col min="7" max="8" width="14.57421875" style="4" customWidth="1"/>
    <col min="9" max="9" width="16.8515625" style="4" customWidth="1"/>
    <col min="10" max="11" width="12.421875" style="2" customWidth="1"/>
    <col min="12" max="12" width="13.140625" style="2" customWidth="1"/>
    <col min="13" max="13" width="14.140625" style="2" customWidth="1"/>
    <col min="14" max="14" width="13.28125" style="2" customWidth="1"/>
    <col min="15" max="15" width="6.00390625" style="2" customWidth="1"/>
    <col min="16" max="16" width="13.8515625" style="2" customWidth="1"/>
    <col min="17" max="17" width="14.421875" style="4" bestFit="1" customWidth="1"/>
    <col min="18" max="18" width="13.140625" style="4" customWidth="1"/>
    <col min="19" max="16384" width="9.140625" style="4" customWidth="1"/>
  </cols>
  <sheetData>
    <row r="1" spans="9:11" ht="15.75">
      <c r="I1" s="301" t="s">
        <v>162</v>
      </c>
      <c r="J1" s="240"/>
      <c r="K1" s="240"/>
    </row>
    <row r="2" spans="9:11" ht="15">
      <c r="I2" s="89"/>
      <c r="J2" s="240"/>
      <c r="K2" s="240"/>
    </row>
    <row r="3" spans="1:154" s="26" customFormat="1" ht="66" customHeight="1">
      <c r="A3" s="486" t="str">
        <f>+'SD_Sp.Gen.FORF.Avv.13.2.2020'!A3:G3</f>
        <v>POR Puglia FESR 2014-2020 
Asse I - Obiettivo Specifico 1a – Azione 1.1 - Sub-Azione 1.1.b
Regolamento Regionale del 30 settembre 2014 n. 17 e s.m.i. - Titolo II Capo 2 Art. 26
PIA MEDIE IMPRESE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8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</row>
    <row r="4" spans="1:154" s="26" customFormat="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</row>
    <row r="5" spans="1:154" ht="19.5" customHeight="1">
      <c r="A5" s="505" t="s">
        <v>41</v>
      </c>
      <c r="B5" s="506"/>
      <c r="C5" s="506"/>
      <c r="D5" s="506"/>
      <c r="E5" s="507"/>
      <c r="F5" s="484" t="str">
        <f>+S_Frontespizio!$E$10</f>
        <v> denominazione del beneficiario</v>
      </c>
      <c r="G5" s="485"/>
      <c r="H5" s="485"/>
      <c r="I5" s="485"/>
      <c r="J5" s="485"/>
      <c r="K5" s="485"/>
      <c r="L5" s="434" t="str">
        <f>+'SC.3_BREVETTI'!M5</f>
        <v>Codice Progetto</v>
      </c>
      <c r="M5" s="435"/>
      <c r="N5" s="190" t="str">
        <f>+'SC.3_BREVETTI'!O5</f>
        <v>codice pratica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</row>
    <row r="6" spans="10:154" ht="14.25">
      <c r="J6" s="4"/>
      <c r="K6" s="4"/>
      <c r="L6" s="4"/>
      <c r="M6" s="4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</row>
    <row r="7" spans="14:154" ht="14.25"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</row>
    <row r="8" spans="1:154" ht="27" customHeight="1">
      <c r="A8" s="568" t="s">
        <v>165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8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</row>
    <row r="9" spans="1:154" ht="15.75" customHeight="1">
      <c r="A9" s="12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3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</row>
    <row r="10" spans="1:154" ht="31.5" customHeight="1">
      <c r="A10" s="582" t="s">
        <v>17</v>
      </c>
      <c r="B10" s="582" t="s">
        <v>164</v>
      </c>
      <c r="C10" s="582" t="s">
        <v>4</v>
      </c>
      <c r="D10" s="582"/>
      <c r="E10" s="582"/>
      <c r="F10" s="582"/>
      <c r="G10" s="620" t="s">
        <v>46</v>
      </c>
      <c r="H10" s="620"/>
      <c r="I10" s="620" t="s">
        <v>38</v>
      </c>
      <c r="J10" s="620"/>
      <c r="K10" s="620"/>
      <c r="L10" s="451" t="s">
        <v>103</v>
      </c>
      <c r="M10" s="451"/>
      <c r="N10" s="617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</row>
    <row r="11" spans="1:155" ht="15" customHeight="1">
      <c r="A11" s="582"/>
      <c r="B11" s="582"/>
      <c r="C11" s="571" t="s">
        <v>45</v>
      </c>
      <c r="D11" s="571" t="s">
        <v>5</v>
      </c>
      <c r="E11" s="566" t="s">
        <v>163</v>
      </c>
      <c r="F11" s="566" t="s">
        <v>1</v>
      </c>
      <c r="G11" s="566" t="s">
        <v>135</v>
      </c>
      <c r="H11" s="566" t="s">
        <v>136</v>
      </c>
      <c r="I11" s="571" t="s">
        <v>39</v>
      </c>
      <c r="J11" s="571" t="s">
        <v>5</v>
      </c>
      <c r="K11" s="571" t="s">
        <v>130</v>
      </c>
      <c r="L11" s="619" t="s">
        <v>138</v>
      </c>
      <c r="M11" s="619" t="s">
        <v>139</v>
      </c>
      <c r="N11" s="619" t="s">
        <v>14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</row>
    <row r="12" spans="1:155" ht="28.5" customHeight="1">
      <c r="A12" s="582"/>
      <c r="B12" s="582"/>
      <c r="C12" s="571"/>
      <c r="D12" s="571"/>
      <c r="E12" s="571"/>
      <c r="F12" s="571"/>
      <c r="G12" s="571"/>
      <c r="H12" s="571"/>
      <c r="I12" s="571"/>
      <c r="J12" s="571"/>
      <c r="K12" s="571"/>
      <c r="L12" s="619"/>
      <c r="M12" s="619"/>
      <c r="N12" s="619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</row>
    <row r="13" spans="1:14" ht="18.75" customHeight="1">
      <c r="A13" s="137"/>
      <c r="B13" s="194"/>
      <c r="C13" s="57"/>
      <c r="D13" s="234"/>
      <c r="E13" s="41"/>
      <c r="F13" s="33"/>
      <c r="G13" s="52"/>
      <c r="H13" s="139"/>
      <c r="I13" s="151"/>
      <c r="J13" s="202"/>
      <c r="K13" s="52"/>
      <c r="L13" s="336"/>
      <c r="M13" s="336"/>
      <c r="N13" s="336"/>
    </row>
    <row r="14" spans="1:14" ht="18.75" customHeight="1">
      <c r="A14" s="137"/>
      <c r="B14" s="194"/>
      <c r="C14" s="57"/>
      <c r="D14" s="234"/>
      <c r="E14" s="41"/>
      <c r="F14" s="33"/>
      <c r="G14" s="52"/>
      <c r="H14" s="139"/>
      <c r="I14" s="151"/>
      <c r="J14" s="202"/>
      <c r="K14" s="52"/>
      <c r="L14" s="185"/>
      <c r="M14" s="185"/>
      <c r="N14" s="185"/>
    </row>
    <row r="15" spans="1:14" ht="18.75" customHeight="1">
      <c r="A15" s="137"/>
      <c r="B15" s="194"/>
      <c r="C15" s="58"/>
      <c r="D15" s="234"/>
      <c r="E15" s="134"/>
      <c r="F15" s="33"/>
      <c r="G15" s="52"/>
      <c r="H15" s="139"/>
      <c r="I15" s="151"/>
      <c r="J15" s="152"/>
      <c r="K15" s="52"/>
      <c r="L15" s="185"/>
      <c r="M15" s="185"/>
      <c r="N15" s="185"/>
    </row>
    <row r="16" spans="1:16" ht="18.75" customHeight="1">
      <c r="A16" s="137"/>
      <c r="B16" s="194"/>
      <c r="C16" s="58"/>
      <c r="D16" s="234"/>
      <c r="E16" s="134"/>
      <c r="F16" s="33"/>
      <c r="G16" s="52"/>
      <c r="H16" s="139"/>
      <c r="I16" s="153"/>
      <c r="J16" s="154"/>
      <c r="K16" s="52"/>
      <c r="L16" s="185"/>
      <c r="M16" s="185"/>
      <c r="N16" s="185"/>
      <c r="O16" s="4"/>
      <c r="P16" s="4"/>
    </row>
    <row r="17" spans="1:16" ht="18.75" customHeight="1">
      <c r="A17" s="137"/>
      <c r="B17" s="194"/>
      <c r="C17" s="58"/>
      <c r="D17" s="234"/>
      <c r="E17" s="134"/>
      <c r="F17" s="33"/>
      <c r="G17" s="52"/>
      <c r="H17" s="139"/>
      <c r="I17" s="155"/>
      <c r="J17" s="156"/>
      <c r="K17" s="52"/>
      <c r="L17" s="185"/>
      <c r="M17" s="185"/>
      <c r="N17" s="185"/>
      <c r="O17" s="4"/>
      <c r="P17" s="4"/>
    </row>
    <row r="18" spans="1:16" ht="18.75" customHeight="1">
      <c r="A18" s="137"/>
      <c r="B18" s="194"/>
      <c r="C18" s="58"/>
      <c r="D18" s="234"/>
      <c r="E18" s="134"/>
      <c r="F18" s="33"/>
      <c r="G18" s="52"/>
      <c r="H18" s="139"/>
      <c r="I18" s="155"/>
      <c r="J18" s="156"/>
      <c r="K18" s="52"/>
      <c r="L18" s="185"/>
      <c r="M18" s="185"/>
      <c r="N18" s="185"/>
      <c r="O18" s="4"/>
      <c r="P18" s="4"/>
    </row>
    <row r="19" spans="1:16" ht="18.75" customHeight="1" thickBot="1">
      <c r="A19" s="138"/>
      <c r="B19" s="195"/>
      <c r="C19" s="135"/>
      <c r="D19" s="235"/>
      <c r="E19" s="136"/>
      <c r="F19" s="141"/>
      <c r="G19" s="54"/>
      <c r="H19" s="140"/>
      <c r="I19" s="174"/>
      <c r="J19" s="175"/>
      <c r="K19" s="54"/>
      <c r="L19" s="185"/>
      <c r="M19" s="185"/>
      <c r="N19" s="185"/>
      <c r="O19" s="4"/>
      <c r="P19" s="4"/>
    </row>
    <row r="20" spans="1:16" ht="25.5" customHeight="1" thickBot="1">
      <c r="A20" s="47"/>
      <c r="B20" s="47"/>
      <c r="C20" s="47"/>
      <c r="D20" s="47"/>
      <c r="E20" s="48"/>
      <c r="F20" s="335" t="s">
        <v>1</v>
      </c>
      <c r="G20" s="363">
        <f>SUM(G13:G19)</f>
        <v>0</v>
      </c>
      <c r="H20" s="363">
        <f>SUM(H13:H19)</f>
        <v>0</v>
      </c>
      <c r="I20" s="10"/>
      <c r="J20" s="10"/>
      <c r="K20" s="10"/>
      <c r="L20" s="186">
        <f>SUM(L13:L19)</f>
        <v>0</v>
      </c>
      <c r="M20" s="186">
        <f>SUM(M13:M19)</f>
        <v>0</v>
      </c>
      <c r="N20" s="185"/>
      <c r="O20" s="4"/>
      <c r="P20" s="4"/>
    </row>
    <row r="21" spans="1:16" ht="15.75">
      <c r="A21" s="5"/>
      <c r="B21" s="5"/>
      <c r="C21" s="7"/>
      <c r="D21" s="7"/>
      <c r="E21" s="8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203"/>
      <c r="B22" s="193"/>
      <c r="C22" s="7"/>
      <c r="D22" s="7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 customHeight="1">
      <c r="A23" s="535"/>
      <c r="B23" s="535"/>
      <c r="C23" s="535"/>
      <c r="D23" s="535"/>
      <c r="E23" s="535"/>
      <c r="F23" s="535"/>
      <c r="G23" s="535"/>
      <c r="H23" s="535"/>
      <c r="I23" s="535"/>
      <c r="J23" s="535"/>
      <c r="K23" s="124"/>
      <c r="L23" s="124"/>
      <c r="M23" s="124"/>
      <c r="N23" s="124"/>
      <c r="O23" s="124"/>
      <c r="P23" s="124"/>
    </row>
    <row r="24" spans="1:16" ht="35.25" customHeight="1">
      <c r="A24" s="12" t="s">
        <v>22</v>
      </c>
      <c r="B24" s="12"/>
      <c r="C24" s="14"/>
      <c r="D24" s="14"/>
      <c r="E24" s="14"/>
      <c r="F24" s="9"/>
      <c r="G24" s="10"/>
      <c r="H24" s="10"/>
      <c r="L24" s="124"/>
      <c r="M24" s="124"/>
      <c r="N24" s="124"/>
      <c r="O24" s="124"/>
      <c r="P24" s="124"/>
    </row>
    <row r="25" spans="1:15" ht="15">
      <c r="A25" s="28"/>
      <c r="B25" s="28"/>
      <c r="C25" s="11"/>
      <c r="D25" s="11"/>
      <c r="E25" s="11"/>
      <c r="F25" s="11"/>
      <c r="G25" s="10"/>
      <c r="H25" s="10"/>
      <c r="L25" s="124"/>
      <c r="M25" s="50" t="s">
        <v>10</v>
      </c>
      <c r="N25" s="124"/>
      <c r="O25" s="124"/>
    </row>
    <row r="26" spans="1:15" ht="15">
      <c r="A26" s="14"/>
      <c r="B26" s="14"/>
      <c r="C26" s="10"/>
      <c r="D26" s="10"/>
      <c r="E26" s="10"/>
      <c r="F26" s="9"/>
      <c r="G26" s="15"/>
      <c r="H26" s="15"/>
      <c r="L26" s="10"/>
      <c r="M26" s="10"/>
      <c r="N26" s="10"/>
      <c r="O26" s="10"/>
    </row>
    <row r="27" spans="1:15" ht="15">
      <c r="A27" s="15"/>
      <c r="B27" s="15"/>
      <c r="C27" s="10"/>
      <c r="D27" s="10"/>
      <c r="E27" s="10"/>
      <c r="F27" s="9"/>
      <c r="L27" s="10"/>
      <c r="M27" s="178" t="s">
        <v>0</v>
      </c>
      <c r="N27" s="10"/>
      <c r="O27" s="10"/>
    </row>
    <row r="28" spans="1:16" ht="15">
      <c r="A28" s="14"/>
      <c r="B28" s="14"/>
      <c r="C28" s="15"/>
      <c r="D28" s="15"/>
      <c r="E28" s="15"/>
      <c r="F28" s="9"/>
      <c r="G28" s="16"/>
      <c r="H28" s="10"/>
      <c r="L28" s="10"/>
      <c r="M28" s="10"/>
      <c r="N28" s="10"/>
      <c r="O28" s="10"/>
      <c r="P28" s="10"/>
    </row>
    <row r="29" spans="7:16" ht="15">
      <c r="G29" s="2"/>
      <c r="L29" s="50"/>
      <c r="M29" s="50"/>
      <c r="N29" s="50"/>
      <c r="O29" s="50"/>
      <c r="P29" s="50"/>
    </row>
    <row r="30" spans="7:16" ht="14.25">
      <c r="G30" s="2"/>
      <c r="L30" s="10"/>
      <c r="M30" s="10"/>
      <c r="N30" s="10"/>
      <c r="O30" s="10"/>
      <c r="P30" s="10"/>
    </row>
    <row r="31" spans="7:16" ht="14.25">
      <c r="G31" s="2"/>
      <c r="L31" s="10"/>
      <c r="M31" s="10"/>
      <c r="N31" s="10"/>
      <c r="O31" s="10"/>
      <c r="P31" s="10"/>
    </row>
    <row r="32" spans="7:16" ht="14.25">
      <c r="G32" s="2"/>
      <c r="L32" s="10"/>
      <c r="M32" s="10"/>
      <c r="N32" s="10"/>
      <c r="O32" s="10"/>
      <c r="P32" s="10"/>
    </row>
  </sheetData>
  <sheetProtection/>
  <mergeCells count="24">
    <mergeCell ref="A23:J23"/>
    <mergeCell ref="C11:C12"/>
    <mergeCell ref="F11:F12"/>
    <mergeCell ref="G11:G12"/>
    <mergeCell ref="H11:H12"/>
    <mergeCell ref="D11:D12"/>
    <mergeCell ref="E11:E12"/>
    <mergeCell ref="J11:J12"/>
    <mergeCell ref="F5:K5"/>
    <mergeCell ref="A8:N8"/>
    <mergeCell ref="C10:F10"/>
    <mergeCell ref="G10:H10"/>
    <mergeCell ref="K11:K12"/>
    <mergeCell ref="I10:K10"/>
    <mergeCell ref="A3:N3"/>
    <mergeCell ref="A5:E5"/>
    <mergeCell ref="A10:A12"/>
    <mergeCell ref="B10:B12"/>
    <mergeCell ref="N11:N12"/>
    <mergeCell ref="L10:N10"/>
    <mergeCell ref="M11:M12"/>
    <mergeCell ref="L11:L12"/>
    <mergeCell ref="I11:I12"/>
    <mergeCell ref="L5:M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60" zoomScaleNormal="80" zoomScalePageLayoutView="90" workbookViewId="0" topLeftCell="A1">
      <selection activeCell="G12" sqref="G12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4" width="17.57421875" style="0" customWidth="1"/>
    <col min="5" max="5" width="11.8515625" style="0" customWidth="1"/>
    <col min="6" max="6" width="11.00390625" style="0" customWidth="1"/>
    <col min="7" max="7" width="14.421875" style="0" bestFit="1" customWidth="1"/>
    <col min="8" max="8" width="14.421875" style="0" customWidth="1"/>
    <col min="9" max="10" width="14.140625" style="0" customWidth="1"/>
    <col min="11" max="11" width="13.421875" style="0" customWidth="1"/>
    <col min="12" max="13" width="12.421875" style="0" customWidth="1"/>
    <col min="14" max="14" width="12.7109375" style="2" customWidth="1"/>
    <col min="15" max="15" width="13.00390625" style="2" customWidth="1"/>
    <col min="16" max="16" width="12.57421875" style="2" customWidth="1"/>
    <col min="17" max="17" width="6.00390625" style="2" customWidth="1"/>
    <col min="18" max="18" width="13.8515625" style="2" customWidth="1"/>
    <col min="19" max="19" width="14.421875" style="0" bestFit="1" customWidth="1"/>
    <col min="20" max="20" width="13.140625" style="0" customWidth="1"/>
  </cols>
  <sheetData>
    <row r="1" spans="7:8" ht="18.75" customHeight="1">
      <c r="G1" s="302" t="s">
        <v>167</v>
      </c>
      <c r="H1" s="302"/>
    </row>
    <row r="2" spans="1:23" ht="65.25" customHeight="1">
      <c r="A2" s="486" t="str">
        <f>+'SB.1_ AMMORTAM'!A3:K3</f>
        <v>POR Puglia FESR 2014-2020 
Asse I - Obiettivo Specifico 1a – Azione 1.1 - Sub-Azione 1.1.b
Regolamento Regionale del 30 settembre 2014 n. 17 e s.m.i. - Titolo II Capo 2 Art. 26
PIA MEDIE IMPRESE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81"/>
      <c r="S2" s="2"/>
      <c r="T2" s="2"/>
      <c r="U2" s="130"/>
      <c r="V2" s="130"/>
      <c r="W2" s="71"/>
    </row>
    <row r="3" spans="1:23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21" customHeight="1">
      <c r="A4" s="505" t="s">
        <v>41</v>
      </c>
      <c r="B4" s="506"/>
      <c r="C4" s="507"/>
      <c r="D4" s="332"/>
      <c r="E4" s="484" t="str">
        <f>+S_Frontespizio!$E$10</f>
        <v> denominazione del beneficiario</v>
      </c>
      <c r="F4" s="485"/>
      <c r="G4" s="485"/>
      <c r="H4" s="485"/>
      <c r="I4" s="485"/>
      <c r="J4" s="485"/>
      <c r="K4" s="485"/>
      <c r="L4" s="485"/>
      <c r="M4" s="331"/>
      <c r="N4" s="434" t="str">
        <f>+'SB.1_ AMMORTAM'!H4</f>
        <v>Codice Progetto</v>
      </c>
      <c r="O4" s="435"/>
      <c r="P4" s="190" t="str">
        <f>+'SB.1_ AMMORTAM'!J4</f>
        <v>codice pratica</v>
      </c>
      <c r="S4" s="2"/>
      <c r="T4" s="2"/>
      <c r="U4" s="4"/>
      <c r="V4" s="4"/>
      <c r="W4" s="4"/>
    </row>
    <row r="5" spans="1:23" ht="14.25">
      <c r="A5" s="17"/>
      <c r="B5" s="17"/>
      <c r="C5" s="17"/>
      <c r="D5" s="17"/>
      <c r="E5" s="17"/>
      <c r="F5" s="4"/>
      <c r="G5" s="4"/>
      <c r="H5" s="4"/>
      <c r="I5" s="4"/>
      <c r="J5" s="4"/>
      <c r="K5" s="4"/>
      <c r="L5" s="2"/>
      <c r="M5" s="2"/>
      <c r="S5" s="4"/>
      <c r="T5" s="4"/>
      <c r="U5" s="4"/>
      <c r="V5" s="4"/>
      <c r="W5" s="4"/>
    </row>
    <row r="6" spans="1:23" ht="20.25" customHeight="1">
      <c r="A6" s="568" t="s">
        <v>166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81"/>
      <c r="S6" s="2"/>
      <c r="T6" s="2"/>
      <c r="U6" s="2"/>
      <c r="V6" s="2"/>
      <c r="W6" s="4"/>
    </row>
    <row r="7" spans="1:23" ht="18.75" customHeight="1" thickBot="1">
      <c r="A7" s="12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3"/>
      <c r="S7" s="2"/>
      <c r="T7" s="2"/>
      <c r="U7" s="2"/>
      <c r="V7" s="2"/>
      <c r="W7" s="4"/>
    </row>
    <row r="8" spans="1:16" s="4" customFormat="1" ht="31.5" customHeight="1" thickBot="1">
      <c r="A8" s="572" t="s">
        <v>40</v>
      </c>
      <c r="B8" s="579" t="s">
        <v>168</v>
      </c>
      <c r="C8" s="579"/>
      <c r="D8" s="579"/>
      <c r="E8" s="567" t="s">
        <v>4</v>
      </c>
      <c r="F8" s="567"/>
      <c r="G8" s="567"/>
      <c r="H8" s="333"/>
      <c r="I8" s="569" t="s">
        <v>46</v>
      </c>
      <c r="J8" s="570"/>
      <c r="K8" s="569" t="s">
        <v>38</v>
      </c>
      <c r="L8" s="567"/>
      <c r="M8" s="570"/>
      <c r="N8" s="497" t="s">
        <v>103</v>
      </c>
      <c r="O8" s="497"/>
      <c r="P8" s="497"/>
    </row>
    <row r="9" spans="1:16" s="4" customFormat="1" ht="31.5" customHeight="1">
      <c r="A9" s="573"/>
      <c r="B9" s="580" t="s">
        <v>44</v>
      </c>
      <c r="C9" s="582" t="s">
        <v>67</v>
      </c>
      <c r="D9" s="582"/>
      <c r="E9" s="571" t="s">
        <v>37</v>
      </c>
      <c r="F9" s="571" t="s">
        <v>5</v>
      </c>
      <c r="G9" s="566" t="s">
        <v>128</v>
      </c>
      <c r="H9" s="566" t="s">
        <v>1</v>
      </c>
      <c r="I9" s="566" t="s">
        <v>135</v>
      </c>
      <c r="J9" s="566" t="s">
        <v>136</v>
      </c>
      <c r="K9" s="571" t="s">
        <v>39</v>
      </c>
      <c r="L9" s="571" t="s">
        <v>5</v>
      </c>
      <c r="M9" s="566" t="s">
        <v>156</v>
      </c>
      <c r="N9" s="575" t="s">
        <v>138</v>
      </c>
      <c r="O9" s="577" t="s">
        <v>144</v>
      </c>
      <c r="P9" s="577" t="s">
        <v>107</v>
      </c>
    </row>
    <row r="10" spans="1:16" s="4" customFormat="1" ht="15.75" thickBot="1">
      <c r="A10" s="574"/>
      <c r="B10" s="581"/>
      <c r="C10" s="314" t="s">
        <v>158</v>
      </c>
      <c r="D10" s="314" t="s">
        <v>157</v>
      </c>
      <c r="E10" s="571"/>
      <c r="F10" s="571"/>
      <c r="G10" s="571"/>
      <c r="H10" s="571"/>
      <c r="I10" s="566"/>
      <c r="J10" s="566"/>
      <c r="K10" s="571"/>
      <c r="L10" s="571"/>
      <c r="M10" s="566"/>
      <c r="N10" s="576"/>
      <c r="O10" s="578"/>
      <c r="P10" s="578"/>
    </row>
    <row r="11" spans="1:16" s="4" customFormat="1" ht="15" thickBot="1">
      <c r="A11" s="323"/>
      <c r="B11" s="329"/>
      <c r="C11" s="329"/>
      <c r="D11" s="329"/>
      <c r="E11" s="326"/>
      <c r="F11" s="238"/>
      <c r="G11" s="51"/>
      <c r="H11" s="52"/>
      <c r="I11" s="52"/>
      <c r="J11" s="52"/>
      <c r="K11" s="33"/>
      <c r="L11" s="201"/>
      <c r="M11" s="52"/>
      <c r="N11" s="264"/>
      <c r="O11" s="264"/>
      <c r="P11" s="265"/>
    </row>
    <row r="12" spans="1:16" s="4" customFormat="1" ht="15" thickBot="1">
      <c r="A12" s="194"/>
      <c r="B12" s="329"/>
      <c r="C12" s="329"/>
      <c r="D12" s="329"/>
      <c r="E12" s="326"/>
      <c r="F12" s="31"/>
      <c r="G12" s="51"/>
      <c r="H12" s="52"/>
      <c r="I12" s="52"/>
      <c r="J12" s="52"/>
      <c r="K12" s="33"/>
      <c r="L12" s="41"/>
      <c r="M12" s="52"/>
      <c r="N12" s="264"/>
      <c r="O12" s="264"/>
      <c r="P12" s="265"/>
    </row>
    <row r="13" spans="1:16" s="4" customFormat="1" ht="15" thickBot="1">
      <c r="A13" s="194"/>
      <c r="B13" s="330"/>
      <c r="C13" s="330"/>
      <c r="D13" s="330"/>
      <c r="E13" s="326"/>
      <c r="F13" s="31"/>
      <c r="G13" s="51"/>
      <c r="H13" s="52"/>
      <c r="I13" s="52"/>
      <c r="J13" s="52"/>
      <c r="K13" s="33"/>
      <c r="L13" s="41"/>
      <c r="M13" s="52"/>
      <c r="N13" s="264"/>
      <c r="O13" s="264"/>
      <c r="P13" s="265"/>
    </row>
    <row r="14" spans="1:16" s="4" customFormat="1" ht="15" thickBot="1">
      <c r="A14" s="324"/>
      <c r="B14" s="329"/>
      <c r="C14" s="329"/>
      <c r="D14" s="329"/>
      <c r="E14" s="327"/>
      <c r="F14" s="30"/>
      <c r="G14" s="53"/>
      <c r="H14" s="54"/>
      <c r="I14" s="54"/>
      <c r="J14" s="54"/>
      <c r="K14" s="38"/>
      <c r="L14" s="43"/>
      <c r="M14" s="54"/>
      <c r="N14" s="264"/>
      <c r="O14" s="264"/>
      <c r="P14" s="265"/>
    </row>
    <row r="15" spans="1:16" s="4" customFormat="1" ht="15" thickBot="1">
      <c r="A15" s="324"/>
      <c r="B15" s="329"/>
      <c r="C15" s="329"/>
      <c r="D15" s="329"/>
      <c r="E15" s="327"/>
      <c r="F15" s="30"/>
      <c r="G15" s="53"/>
      <c r="H15" s="54"/>
      <c r="I15" s="54"/>
      <c r="J15" s="54"/>
      <c r="K15" s="38"/>
      <c r="L15" s="43"/>
      <c r="M15" s="54"/>
      <c r="N15" s="264"/>
      <c r="O15" s="264"/>
      <c r="P15" s="265"/>
    </row>
    <row r="16" spans="1:16" s="4" customFormat="1" ht="15" thickBot="1">
      <c r="A16" s="325"/>
      <c r="B16" s="329"/>
      <c r="C16" s="329"/>
      <c r="D16" s="329"/>
      <c r="E16" s="328"/>
      <c r="F16" s="45"/>
      <c r="G16" s="55"/>
      <c r="H16" s="56"/>
      <c r="I16" s="56"/>
      <c r="J16" s="56"/>
      <c r="K16" s="39"/>
      <c r="L16" s="46"/>
      <c r="M16" s="56"/>
      <c r="N16" s="264"/>
      <c r="O16" s="264"/>
      <c r="P16" s="265"/>
    </row>
    <row r="17" spans="1:16" s="4" customFormat="1" ht="16.5" thickBot="1">
      <c r="A17" s="47"/>
      <c r="B17" s="34"/>
      <c r="C17" s="34"/>
      <c r="D17" s="34"/>
      <c r="E17" s="536" t="s">
        <v>1</v>
      </c>
      <c r="F17" s="538"/>
      <c r="G17" s="362">
        <f>SUM(G11:G16)</f>
        <v>0</v>
      </c>
      <c r="H17" s="362">
        <f>SUM(H11:H16)</f>
        <v>0</v>
      </c>
      <c r="I17" s="362">
        <f>SUM(I11:I16)</f>
        <v>0</v>
      </c>
      <c r="J17" s="362">
        <f>SUM(J11:J16)</f>
        <v>0</v>
      </c>
      <c r="K17" s="22"/>
      <c r="L17" s="22"/>
      <c r="M17" s="362">
        <f>SUM(M11:M16)</f>
        <v>0</v>
      </c>
      <c r="N17" s="264">
        <f>SUM(N11:N16)</f>
        <v>0</v>
      </c>
      <c r="O17" s="264">
        <f>SUM(O11:O16)</f>
        <v>0</v>
      </c>
      <c r="P17" s="266"/>
    </row>
    <row r="18" spans="1:23" s="157" customFormat="1" ht="14.25">
      <c r="A18" s="17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0"/>
      <c r="O18" s="10"/>
      <c r="P18" s="10"/>
      <c r="Q18" s="10"/>
      <c r="R18" s="10"/>
      <c r="S18" s="159"/>
      <c r="T18" s="159"/>
      <c r="U18" s="2"/>
      <c r="V18" s="2"/>
      <c r="W18" s="2"/>
    </row>
    <row r="19" spans="1:23" s="157" customFormat="1" ht="15.75">
      <c r="A19" s="160"/>
      <c r="B19" s="161"/>
      <c r="C19" s="162"/>
      <c r="D19" s="162"/>
      <c r="E19" s="2"/>
      <c r="F19" s="2"/>
      <c r="G19" s="2"/>
      <c r="H19" s="2"/>
      <c r="I19" s="2"/>
      <c r="J19" s="2"/>
      <c r="K19" s="2"/>
      <c r="L19" s="2"/>
      <c r="M19" s="2"/>
      <c r="N19" s="124"/>
      <c r="O19" s="124"/>
      <c r="P19" s="124"/>
      <c r="Q19" s="124"/>
      <c r="R19" s="124"/>
      <c r="S19" s="124"/>
      <c r="T19" s="2"/>
      <c r="U19" s="2"/>
      <c r="V19" s="2"/>
      <c r="W19" s="2"/>
    </row>
    <row r="20" spans="1:23" ht="14.25">
      <c r="A20" s="535"/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124"/>
      <c r="N20" s="124"/>
      <c r="O20" s="124"/>
      <c r="P20" s="124"/>
      <c r="Q20" s="124"/>
      <c r="R20" s="124"/>
      <c r="S20" s="4"/>
      <c r="T20" s="4"/>
      <c r="U20" s="4"/>
      <c r="V20" s="4"/>
      <c r="W20" s="4"/>
    </row>
    <row r="21" spans="1:2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"/>
      <c r="T21" s="4"/>
      <c r="U21" s="4"/>
      <c r="V21" s="4"/>
      <c r="W21" s="4"/>
    </row>
    <row r="22" spans="1:23" ht="15.75">
      <c r="A22" s="12" t="s">
        <v>22</v>
      </c>
      <c r="B22" s="14"/>
      <c r="C22" s="14"/>
      <c r="D22" s="14"/>
      <c r="E22" s="9"/>
      <c r="F22" s="10"/>
      <c r="G22" s="10"/>
      <c r="H22" s="10"/>
      <c r="I22" s="10"/>
      <c r="J22" s="10"/>
      <c r="K22" s="4"/>
      <c r="L22" s="2"/>
      <c r="M22" s="2"/>
      <c r="N22" s="124"/>
      <c r="O22" s="124"/>
      <c r="P22" s="124"/>
      <c r="Q22" s="124"/>
      <c r="R22" s="124"/>
      <c r="S22" s="4"/>
      <c r="T22" s="4"/>
      <c r="U22" s="4"/>
      <c r="V22" s="4"/>
      <c r="W22" s="4"/>
    </row>
    <row r="23" spans="1:23" ht="15">
      <c r="A23" s="28"/>
      <c r="B23" s="11"/>
      <c r="C23" s="11"/>
      <c r="D23" s="11"/>
      <c r="E23" s="11"/>
      <c r="F23" s="10"/>
      <c r="G23" s="10"/>
      <c r="H23" s="10"/>
      <c r="I23" s="10"/>
      <c r="J23" s="10"/>
      <c r="K23" s="50" t="s">
        <v>10</v>
      </c>
      <c r="N23" s="10"/>
      <c r="O23" s="10"/>
      <c r="P23" s="10"/>
      <c r="Q23" s="10"/>
      <c r="S23" s="4"/>
      <c r="T23" s="4"/>
      <c r="U23" s="4"/>
      <c r="V23" s="4"/>
      <c r="W23" s="4"/>
    </row>
    <row r="24" spans="1:23" ht="15">
      <c r="A24" s="14"/>
      <c r="B24" s="10"/>
      <c r="C24" s="10"/>
      <c r="D24" s="10"/>
      <c r="E24" s="9"/>
      <c r="F24" s="15"/>
      <c r="G24" s="15"/>
      <c r="H24" s="15"/>
      <c r="I24" s="15"/>
      <c r="J24" s="15"/>
      <c r="K24" s="10"/>
      <c r="L24" s="2"/>
      <c r="M24" s="2"/>
      <c r="N24" s="10"/>
      <c r="O24" s="10"/>
      <c r="P24" s="10"/>
      <c r="Q24" s="10"/>
      <c r="S24" s="4"/>
      <c r="T24" s="4"/>
      <c r="U24" s="4"/>
      <c r="V24" s="4"/>
      <c r="W24" s="4"/>
    </row>
    <row r="25" spans="1:23" ht="15">
      <c r="A25" s="15"/>
      <c r="B25" s="10"/>
      <c r="C25" s="10"/>
      <c r="D25" s="10"/>
      <c r="E25" s="9"/>
      <c r="F25" s="4"/>
      <c r="I25" s="4"/>
      <c r="J25" s="4"/>
      <c r="K25" s="178" t="s">
        <v>0</v>
      </c>
      <c r="L25" s="2"/>
      <c r="M25" s="2"/>
      <c r="N25" s="10"/>
      <c r="O25" s="10"/>
      <c r="P25" s="10"/>
      <c r="Q25" s="10"/>
      <c r="S25" s="4"/>
      <c r="T25" s="4"/>
      <c r="U25" s="4"/>
      <c r="V25" s="4"/>
      <c r="W25" s="4"/>
    </row>
    <row r="26" spans="1:23" ht="15">
      <c r="A26" s="14"/>
      <c r="B26" s="15"/>
      <c r="C26" s="15"/>
      <c r="D26" s="15"/>
      <c r="E26" s="9"/>
      <c r="F26" s="16"/>
      <c r="G26" s="10"/>
      <c r="H26" s="10"/>
      <c r="I26" s="10"/>
      <c r="J26" s="10"/>
      <c r="K26" s="4"/>
      <c r="L26" s="2"/>
      <c r="M26" s="2"/>
      <c r="N26" s="50"/>
      <c r="O26" s="50"/>
      <c r="P26" s="50"/>
      <c r="Q26" s="50"/>
      <c r="R26" s="50"/>
      <c r="S26" s="4"/>
      <c r="T26" s="4"/>
      <c r="U26" s="4"/>
      <c r="V26" s="4"/>
      <c r="W26" s="4"/>
    </row>
    <row r="27" spans="1:23" ht="14.25">
      <c r="A27" s="17"/>
      <c r="B27" s="17"/>
      <c r="C27" s="17"/>
      <c r="D27" s="17"/>
      <c r="E27" s="17"/>
      <c r="F27" s="2"/>
      <c r="G27" s="4"/>
      <c r="H27" s="4"/>
      <c r="I27" s="4"/>
      <c r="J27" s="4"/>
      <c r="K27" s="4"/>
      <c r="L27" s="2"/>
      <c r="M27" s="2"/>
      <c r="N27" s="10"/>
      <c r="O27" s="10"/>
      <c r="P27" s="10"/>
      <c r="Q27" s="10"/>
      <c r="R27" s="10"/>
      <c r="S27" s="4"/>
      <c r="T27" s="4"/>
      <c r="U27" s="4"/>
      <c r="V27" s="4"/>
      <c r="W27" s="4"/>
    </row>
    <row r="28" spans="1:23" ht="14.25">
      <c r="A28" s="17"/>
      <c r="B28" s="17"/>
      <c r="C28" s="17"/>
      <c r="D28" s="17"/>
      <c r="E28" s="17"/>
      <c r="F28" s="2"/>
      <c r="G28" s="4"/>
      <c r="H28" s="4"/>
      <c r="I28" s="4"/>
      <c r="J28" s="4"/>
      <c r="K28" s="4"/>
      <c r="L28" s="2"/>
      <c r="M28" s="2"/>
      <c r="N28" s="10"/>
      <c r="O28" s="10"/>
      <c r="P28" s="10"/>
      <c r="Q28" s="10"/>
      <c r="R28" s="10"/>
      <c r="S28" s="4"/>
      <c r="T28" s="4"/>
      <c r="U28" s="4"/>
      <c r="V28" s="4"/>
      <c r="W28" s="4"/>
    </row>
    <row r="29" spans="1:23" ht="14.25">
      <c r="A29" s="17"/>
      <c r="B29" s="17"/>
      <c r="C29" s="17"/>
      <c r="D29" s="17"/>
      <c r="E29" s="17"/>
      <c r="F29" s="2"/>
      <c r="G29" s="4"/>
      <c r="H29" s="4"/>
      <c r="I29" s="4"/>
      <c r="J29" s="4"/>
      <c r="K29" s="4"/>
      <c r="L29" s="2"/>
      <c r="M29" s="2"/>
      <c r="N29" s="10"/>
      <c r="O29" s="10"/>
      <c r="P29" s="10"/>
      <c r="Q29" s="10"/>
      <c r="R29" s="10"/>
      <c r="S29" s="4"/>
      <c r="T29" s="4"/>
      <c r="U29" s="4"/>
      <c r="V29" s="4"/>
      <c r="W29" s="4"/>
    </row>
    <row r="30" spans="1:23" ht="14.25">
      <c r="A30" s="17"/>
      <c r="B30" s="17"/>
      <c r="C30" s="17"/>
      <c r="D30" s="17"/>
      <c r="E30" s="17"/>
      <c r="F30" s="2"/>
      <c r="G30" s="4"/>
      <c r="H30" s="4"/>
      <c r="I30" s="4"/>
      <c r="J30" s="4"/>
      <c r="K30" s="4"/>
      <c r="L30" s="2"/>
      <c r="M30" s="2"/>
      <c r="S30" s="4"/>
      <c r="T30" s="4"/>
      <c r="U30" s="4"/>
      <c r="V30" s="4"/>
      <c r="W30" s="4"/>
    </row>
    <row r="31" spans="1:23" ht="14.25">
      <c r="A31" s="17"/>
      <c r="B31" s="17"/>
      <c r="C31" s="17"/>
      <c r="D31" s="17"/>
      <c r="E31" s="17"/>
      <c r="F31" s="4"/>
      <c r="G31" s="4"/>
      <c r="H31" s="4"/>
      <c r="I31" s="4"/>
      <c r="J31" s="4"/>
      <c r="K31" s="4"/>
      <c r="L31" s="2"/>
      <c r="M31" s="2"/>
      <c r="S31" s="4"/>
      <c r="T31" s="4"/>
      <c r="U31" s="4"/>
      <c r="V31" s="4"/>
      <c r="W31" s="4"/>
    </row>
  </sheetData>
  <sheetProtection/>
  <mergeCells count="27">
    <mergeCell ref="A20:L20"/>
    <mergeCell ref="L9:L10"/>
    <mergeCell ref="M9:M10"/>
    <mergeCell ref="N9:N10"/>
    <mergeCell ref="O9:O10"/>
    <mergeCell ref="P9:P10"/>
    <mergeCell ref="E17:F17"/>
    <mergeCell ref="N8:P8"/>
    <mergeCell ref="B9:B10"/>
    <mergeCell ref="C9:D9"/>
    <mergeCell ref="E9:E10"/>
    <mergeCell ref="F9:F10"/>
    <mergeCell ref="G9:G10"/>
    <mergeCell ref="H9:H10"/>
    <mergeCell ref="I9:I10"/>
    <mergeCell ref="J9:J10"/>
    <mergeCell ref="K9:K10"/>
    <mergeCell ref="A2:P2"/>
    <mergeCell ref="A4:C4"/>
    <mergeCell ref="E4:L4"/>
    <mergeCell ref="N4:O4"/>
    <mergeCell ref="A6:P6"/>
    <mergeCell ref="A8:A10"/>
    <mergeCell ref="B8:D8"/>
    <mergeCell ref="E8:G8"/>
    <mergeCell ref="I8:J8"/>
    <mergeCell ref="K8:M8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hidden="1" customWidth="1"/>
    <col min="10" max="16384" width="9.140625" style="63" customWidth="1"/>
  </cols>
  <sheetData>
    <row r="1" ht="18">
      <c r="D1" s="301" t="s">
        <v>100</v>
      </c>
    </row>
    <row r="2" ht="9.75" customHeight="1">
      <c r="E2" s="301"/>
    </row>
    <row r="3" spans="1:7" s="60" customFormat="1" ht="69.75" customHeight="1">
      <c r="A3" s="440" t="str">
        <f>+S_Frontespizio!A2</f>
        <v>POR Puglia FESR 2014-2020 
Asse I - Obiettivo Specifico 1a – Azione 1.1 - Sub-Azione 1.1.b
Regolamento Regionale del 30 settembre 2014 n. 17 e s.m.i. - Titolo II Capo 2 Art. 26
PIA MEDIE IMPRESE</v>
      </c>
      <c r="B3" s="441"/>
      <c r="C3" s="441"/>
      <c r="D3" s="441"/>
      <c r="E3" s="441"/>
      <c r="F3" s="441"/>
      <c r="G3" s="442"/>
    </row>
    <row r="4" spans="1:8" s="60" customFormat="1" ht="21.75" customHeight="1">
      <c r="A4" s="300" t="s">
        <v>41</v>
      </c>
      <c r="B4" s="446" t="str">
        <f>+S_Frontespizio!$E$10</f>
        <v> denominazione del beneficiario</v>
      </c>
      <c r="C4" s="447"/>
      <c r="D4" s="447"/>
      <c r="E4" s="447"/>
      <c r="F4" s="447"/>
      <c r="G4" s="448"/>
      <c r="H4" s="107"/>
    </row>
    <row r="5" spans="1:7" s="60" customFormat="1" ht="26.25" customHeight="1">
      <c r="A5" s="443" t="s">
        <v>70</v>
      </c>
      <c r="B5" s="444"/>
      <c r="C5" s="444"/>
      <c r="D5" s="444"/>
      <c r="E5" s="444"/>
      <c r="F5" s="444"/>
      <c r="G5" s="445"/>
    </row>
    <row r="6" spans="1:5" s="2" customFormat="1" ht="33" customHeight="1">
      <c r="A6" s="85"/>
      <c r="E6" s="85"/>
    </row>
    <row r="7" spans="1:8" ht="31.5" customHeight="1">
      <c r="A7" s="433" t="s">
        <v>92</v>
      </c>
      <c r="B7" s="433"/>
      <c r="C7" s="312"/>
      <c r="D7" s="312"/>
      <c r="E7" s="434" t="s">
        <v>142</v>
      </c>
      <c r="F7" s="435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49" t="s">
        <v>6</v>
      </c>
      <c r="B9" s="452" t="s">
        <v>135</v>
      </c>
      <c r="C9" s="452" t="s">
        <v>136</v>
      </c>
      <c r="D9" s="452" t="s">
        <v>28</v>
      </c>
      <c r="E9" s="451" t="s">
        <v>103</v>
      </c>
      <c r="F9" s="451"/>
      <c r="G9" s="451"/>
    </row>
    <row r="10" spans="1:7" s="67" customFormat="1" ht="33.75" customHeight="1" thickBot="1">
      <c r="A10" s="450"/>
      <c r="B10" s="453"/>
      <c r="C10" s="453"/>
      <c r="D10" s="453"/>
      <c r="E10" s="176" t="s">
        <v>138</v>
      </c>
      <c r="F10" s="176" t="s">
        <v>139</v>
      </c>
      <c r="G10" s="176" t="s">
        <v>107</v>
      </c>
    </row>
    <row r="11" spans="1:7" s="67" customFormat="1" ht="24.75" customHeight="1" thickBot="1">
      <c r="A11" s="239" t="s">
        <v>93</v>
      </c>
      <c r="B11" s="349"/>
      <c r="C11" s="349"/>
      <c r="D11" s="349">
        <f>+B11+C11</f>
        <v>0</v>
      </c>
      <c r="E11" s="185"/>
      <c r="F11" s="185"/>
      <c r="G11" s="176"/>
    </row>
    <row r="12" spans="1:7" s="67" customFormat="1" ht="24.75" customHeight="1" thickBot="1">
      <c r="A12" s="239" t="s">
        <v>105</v>
      </c>
      <c r="B12" s="350"/>
      <c r="C12" s="350"/>
      <c r="D12" s="349">
        <f aca="true" t="shared" si="0" ref="D12:D19">+B12+C12</f>
        <v>0</v>
      </c>
      <c r="E12" s="185"/>
      <c r="F12" s="185"/>
      <c r="G12" s="176"/>
    </row>
    <row r="13" spans="1:7" s="67" customFormat="1" ht="24.75" customHeight="1" thickBot="1">
      <c r="A13" s="239" t="s">
        <v>104</v>
      </c>
      <c r="B13" s="350"/>
      <c r="C13" s="350"/>
      <c r="D13" s="349">
        <f t="shared" si="0"/>
        <v>0</v>
      </c>
      <c r="E13" s="185"/>
      <c r="F13" s="185"/>
      <c r="G13" s="176"/>
    </row>
    <row r="14" spans="1:7" s="67" customFormat="1" ht="24.75" customHeight="1" thickBot="1">
      <c r="A14" s="239" t="s">
        <v>94</v>
      </c>
      <c r="B14" s="350"/>
      <c r="C14" s="350"/>
      <c r="D14" s="349">
        <f t="shared" si="0"/>
        <v>0</v>
      </c>
      <c r="E14" s="185"/>
      <c r="F14" s="185"/>
      <c r="G14" s="176"/>
    </row>
    <row r="15" spans="1:7" s="67" customFormat="1" ht="24.75" customHeight="1" thickBot="1">
      <c r="A15" s="239" t="s">
        <v>95</v>
      </c>
      <c r="B15" s="350"/>
      <c r="C15" s="350"/>
      <c r="D15" s="349">
        <f t="shared" si="0"/>
        <v>0</v>
      </c>
      <c r="E15" s="185"/>
      <c r="F15" s="185"/>
      <c r="G15" s="176"/>
    </row>
    <row r="16" spans="1:7" s="67" customFormat="1" ht="24.75" customHeight="1" thickBot="1">
      <c r="A16" s="239" t="s">
        <v>96</v>
      </c>
      <c r="B16" s="350"/>
      <c r="C16" s="350"/>
      <c r="D16" s="349">
        <f t="shared" si="0"/>
        <v>0</v>
      </c>
      <c r="E16" s="185"/>
      <c r="F16" s="185"/>
      <c r="G16" s="176"/>
    </row>
    <row r="17" spans="1:7" s="67" customFormat="1" ht="24.75" customHeight="1" thickBot="1">
      <c r="A17" s="239" t="s">
        <v>97</v>
      </c>
      <c r="B17" s="350"/>
      <c r="C17" s="350"/>
      <c r="D17" s="349">
        <f t="shared" si="0"/>
        <v>0</v>
      </c>
      <c r="E17" s="185"/>
      <c r="F17" s="185"/>
      <c r="G17" s="176"/>
    </row>
    <row r="18" spans="1:7" s="67" customFormat="1" ht="24.75" customHeight="1" thickBot="1">
      <c r="A18" s="239" t="s">
        <v>98</v>
      </c>
      <c r="B18" s="350"/>
      <c r="C18" s="350"/>
      <c r="D18" s="349">
        <f t="shared" si="0"/>
        <v>0</v>
      </c>
      <c r="E18" s="185"/>
      <c r="F18" s="185"/>
      <c r="G18" s="176"/>
    </row>
    <row r="19" spans="1:7" s="67" customFormat="1" ht="24.75" customHeight="1" thickBot="1">
      <c r="A19" s="239" t="s">
        <v>99</v>
      </c>
      <c r="B19" s="350"/>
      <c r="C19" s="350"/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34.5" customHeight="1">
      <c r="A22" s="259"/>
      <c r="B22" s="428" t="s">
        <v>140</v>
      </c>
      <c r="C22" s="429"/>
      <c r="D22" s="436"/>
      <c r="E22" s="438" t="s">
        <v>73</v>
      </c>
      <c r="F22" s="439"/>
      <c r="G22" s="260">
        <f>+E20+F20</f>
        <v>0</v>
      </c>
    </row>
    <row r="23" spans="1:7" s="67" customFormat="1" ht="30.75" customHeight="1">
      <c r="A23" s="259"/>
      <c r="B23" s="430"/>
      <c r="C23" s="431"/>
      <c r="D23" s="437"/>
      <c r="E23" s="438" t="s">
        <v>141</v>
      </c>
      <c r="F23" s="439"/>
      <c r="G23" s="261" t="str">
        <f>IF(G22&gt;0,G22/D22,"-")</f>
        <v>-</v>
      </c>
    </row>
    <row r="24" spans="1:9" s="67" customFormat="1" ht="30.75" customHeight="1">
      <c r="A24" s="432" t="s">
        <v>71</v>
      </c>
      <c r="B24" s="432"/>
      <c r="C24" s="432"/>
      <c r="D24" s="432"/>
      <c r="E24" s="432"/>
      <c r="F24" s="432"/>
      <c r="G24" s="432"/>
      <c r="H24" s="432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5">
    <mergeCell ref="A3:G3"/>
    <mergeCell ref="A5:G5"/>
    <mergeCell ref="B4:G4"/>
    <mergeCell ref="A9:A10"/>
    <mergeCell ref="E9:G9"/>
    <mergeCell ref="B9:B10"/>
    <mergeCell ref="C9:C10"/>
    <mergeCell ref="D9:D10"/>
    <mergeCell ref="B22:C23"/>
    <mergeCell ref="A24:H24"/>
    <mergeCell ref="A7:B7"/>
    <mergeCell ref="E7:F7"/>
    <mergeCell ref="D22:D23"/>
    <mergeCell ref="E22:F22"/>
    <mergeCell ref="E23:F23"/>
  </mergeCells>
  <conditionalFormatting sqref="G23">
    <cfRule type="cellIs" priority="1" dxfId="4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hidden="1" customWidth="1"/>
    <col min="10" max="16384" width="9.140625" style="63" customWidth="1"/>
  </cols>
  <sheetData>
    <row r="1" ht="18">
      <c r="E1" s="301" t="s">
        <v>169</v>
      </c>
    </row>
    <row r="2" ht="9.75" customHeight="1">
      <c r="E2" s="301"/>
    </row>
    <row r="3" spans="1:7" s="60" customFormat="1" ht="69.75" customHeight="1">
      <c r="A3" s="440" t="str">
        <f>+S_Frontespizio!A2</f>
        <v>POR Puglia FESR 2014-2020 
Asse I - Obiettivo Specifico 1a – Azione 1.1 - Sub-Azione 1.1.b
Regolamento Regionale del 30 settembre 2014 n. 17 e s.m.i. - Titolo II Capo 2 Art. 26
PIA MEDIE IMPRESE</v>
      </c>
      <c r="B3" s="441"/>
      <c r="C3" s="441"/>
      <c r="D3" s="441"/>
      <c r="E3" s="441"/>
      <c r="F3" s="441"/>
      <c r="G3" s="442"/>
    </row>
    <row r="4" spans="1:8" s="60" customFormat="1" ht="21.75" customHeight="1">
      <c r="A4" s="300" t="s">
        <v>41</v>
      </c>
      <c r="B4" s="446" t="str">
        <f>+S_Frontespizio!$E$10</f>
        <v> denominazione del beneficiario</v>
      </c>
      <c r="C4" s="447"/>
      <c r="D4" s="447"/>
      <c r="E4" s="447"/>
      <c r="F4" s="447"/>
      <c r="G4" s="448"/>
      <c r="H4" s="107"/>
    </row>
    <row r="5" spans="1:7" s="60" customFormat="1" ht="26.25" customHeight="1">
      <c r="A5" s="443" t="s">
        <v>70</v>
      </c>
      <c r="B5" s="444"/>
      <c r="C5" s="444"/>
      <c r="D5" s="444"/>
      <c r="E5" s="444"/>
      <c r="F5" s="444"/>
      <c r="G5" s="445"/>
    </row>
    <row r="6" spans="1:5" s="2" customFormat="1" ht="33" customHeight="1">
      <c r="A6" s="85"/>
      <c r="E6" s="85"/>
    </row>
    <row r="7" spans="1:8" ht="31.5" customHeight="1">
      <c r="A7" s="433" t="s">
        <v>92</v>
      </c>
      <c r="B7" s="433"/>
      <c r="C7" s="312"/>
      <c r="D7" s="312"/>
      <c r="E7" s="434" t="s">
        <v>142</v>
      </c>
      <c r="F7" s="435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49" t="s">
        <v>6</v>
      </c>
      <c r="B9" s="452" t="s">
        <v>135</v>
      </c>
      <c r="C9" s="452" t="s">
        <v>136</v>
      </c>
      <c r="D9" s="452" t="s">
        <v>28</v>
      </c>
      <c r="E9" s="451" t="s">
        <v>103</v>
      </c>
      <c r="F9" s="451"/>
      <c r="G9" s="451"/>
    </row>
    <row r="10" spans="1:7" s="67" customFormat="1" ht="33.75" customHeight="1" thickBot="1">
      <c r="A10" s="450"/>
      <c r="B10" s="453"/>
      <c r="C10" s="453"/>
      <c r="D10" s="453"/>
      <c r="E10" s="176" t="s">
        <v>138</v>
      </c>
      <c r="F10" s="176" t="s">
        <v>139</v>
      </c>
      <c r="G10" s="176" t="s">
        <v>107</v>
      </c>
    </row>
    <row r="11" spans="1:7" s="67" customFormat="1" ht="24" customHeight="1" thickBot="1">
      <c r="A11" s="239" t="s">
        <v>93</v>
      </c>
      <c r="B11" s="349"/>
      <c r="C11" s="349"/>
      <c r="D11" s="349">
        <f>+B11+C11</f>
        <v>0</v>
      </c>
      <c r="E11" s="185"/>
      <c r="F11" s="185"/>
      <c r="G11" s="176"/>
    </row>
    <row r="12" spans="1:7" s="67" customFormat="1" ht="24" customHeight="1" thickBot="1">
      <c r="A12" s="239" t="s">
        <v>105</v>
      </c>
      <c r="B12" s="350"/>
      <c r="C12" s="350"/>
      <c r="D12" s="349">
        <f aca="true" t="shared" si="0" ref="D12:D19">+B12+C12</f>
        <v>0</v>
      </c>
      <c r="E12" s="185"/>
      <c r="F12" s="185"/>
      <c r="G12" s="176"/>
    </row>
    <row r="13" spans="1:7" s="67" customFormat="1" ht="24" customHeight="1" thickBot="1">
      <c r="A13" s="239" t="s">
        <v>104</v>
      </c>
      <c r="B13" s="350"/>
      <c r="C13" s="350"/>
      <c r="D13" s="349">
        <f t="shared" si="0"/>
        <v>0</v>
      </c>
      <c r="E13" s="185"/>
      <c r="F13" s="185"/>
      <c r="G13" s="176"/>
    </row>
    <row r="14" spans="1:7" s="67" customFormat="1" ht="24" customHeight="1" thickBot="1">
      <c r="A14" s="239" t="s">
        <v>94</v>
      </c>
      <c r="B14" s="350"/>
      <c r="C14" s="350"/>
      <c r="D14" s="349">
        <f t="shared" si="0"/>
        <v>0</v>
      </c>
      <c r="E14" s="185"/>
      <c r="F14" s="185"/>
      <c r="G14" s="176"/>
    </row>
    <row r="15" spans="1:7" s="67" customFormat="1" ht="24" customHeight="1" thickBot="1">
      <c r="A15" s="239" t="s">
        <v>95</v>
      </c>
      <c r="B15" s="350"/>
      <c r="C15" s="350"/>
      <c r="D15" s="349">
        <f t="shared" si="0"/>
        <v>0</v>
      </c>
      <c r="E15" s="185"/>
      <c r="F15" s="185"/>
      <c r="G15" s="176"/>
    </row>
    <row r="16" spans="1:7" s="67" customFormat="1" ht="24" customHeight="1" thickBot="1">
      <c r="A16" s="239" t="s">
        <v>96</v>
      </c>
      <c r="B16" s="350"/>
      <c r="C16" s="350"/>
      <c r="D16" s="349">
        <f t="shared" si="0"/>
        <v>0</v>
      </c>
      <c r="E16" s="185"/>
      <c r="F16" s="185"/>
      <c r="G16" s="176"/>
    </row>
    <row r="17" spans="1:7" s="67" customFormat="1" ht="24" customHeight="1" thickBot="1">
      <c r="A17" s="239" t="s">
        <v>97</v>
      </c>
      <c r="B17" s="350"/>
      <c r="C17" s="350"/>
      <c r="D17" s="349">
        <f t="shared" si="0"/>
        <v>0</v>
      </c>
      <c r="E17" s="185"/>
      <c r="F17" s="185"/>
      <c r="G17" s="176"/>
    </row>
    <row r="18" spans="1:7" s="67" customFormat="1" ht="24" customHeight="1" thickBot="1">
      <c r="A18" s="239" t="s">
        <v>98</v>
      </c>
      <c r="B18" s="350"/>
      <c r="C18" s="350"/>
      <c r="D18" s="349">
        <f t="shared" si="0"/>
        <v>0</v>
      </c>
      <c r="E18" s="185"/>
      <c r="F18" s="185"/>
      <c r="G18" s="176"/>
    </row>
    <row r="19" spans="1:7" s="67" customFormat="1" ht="24" customHeight="1" thickBot="1">
      <c r="A19" s="239" t="s">
        <v>99</v>
      </c>
      <c r="B19" s="350"/>
      <c r="C19" s="350"/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34.5" customHeight="1">
      <c r="A22" s="259"/>
      <c r="B22" s="428" t="s">
        <v>140</v>
      </c>
      <c r="C22" s="429"/>
      <c r="D22" s="436"/>
      <c r="E22" s="438" t="s">
        <v>101</v>
      </c>
      <c r="F22" s="439"/>
      <c r="G22" s="260">
        <f>+E20+F20</f>
        <v>0</v>
      </c>
    </row>
    <row r="23" spans="1:7" s="67" customFormat="1" ht="30.75" customHeight="1">
      <c r="A23" s="259"/>
      <c r="B23" s="430"/>
      <c r="C23" s="431"/>
      <c r="D23" s="437"/>
      <c r="E23" s="438" t="s">
        <v>143</v>
      </c>
      <c r="F23" s="439"/>
      <c r="G23" s="261" t="str">
        <f>IF(G22&gt;0,G22/D22,"-")</f>
        <v>-</v>
      </c>
    </row>
    <row r="24" spans="1:9" s="67" customFormat="1" ht="30.75" customHeight="1">
      <c r="A24" s="432" t="s">
        <v>72</v>
      </c>
      <c r="B24" s="432"/>
      <c r="C24" s="432"/>
      <c r="D24" s="432"/>
      <c r="E24" s="432"/>
      <c r="F24" s="432"/>
      <c r="G24" s="432"/>
      <c r="H24" s="432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5">
    <mergeCell ref="E9:G9"/>
    <mergeCell ref="B22:C23"/>
    <mergeCell ref="D22:D23"/>
    <mergeCell ref="E22:F22"/>
    <mergeCell ref="E23:F23"/>
    <mergeCell ref="A24:H24"/>
    <mergeCell ref="A3:G3"/>
    <mergeCell ref="B4:G4"/>
    <mergeCell ref="A5:G5"/>
    <mergeCell ref="A7:B7"/>
    <mergeCell ref="E7:F7"/>
    <mergeCell ref="A9:A10"/>
    <mergeCell ref="B9:B10"/>
    <mergeCell ref="C9:C10"/>
    <mergeCell ref="D9:D10"/>
  </mergeCells>
  <conditionalFormatting sqref="G23">
    <cfRule type="cellIs" priority="1" dxfId="4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showGridLines="0" view="pageBreakPreview" zoomScale="60" zoomScaleNormal="80" workbookViewId="0" topLeftCell="A1">
      <selection activeCell="A20" sqref="A20"/>
    </sheetView>
  </sheetViews>
  <sheetFormatPr defaultColWidth="9.140625" defaultRowHeight="12.75"/>
  <cols>
    <col min="1" max="1" width="36.421875" style="66" customWidth="1"/>
    <col min="2" max="2" width="18.00390625" style="66" customWidth="1"/>
    <col min="3" max="3" width="16.7109375" style="66" customWidth="1"/>
    <col min="4" max="6" width="17.57421875" style="66" customWidth="1"/>
    <col min="7" max="7" width="17.7109375" style="66" customWidth="1"/>
    <col min="8" max="9" width="17.8515625" style="66" customWidth="1"/>
    <col min="10" max="10" width="19.8515625" style="63" customWidth="1"/>
    <col min="11" max="11" width="13.421875" style="63" customWidth="1"/>
    <col min="12" max="12" width="15.421875" style="63" customWidth="1"/>
    <col min="13" max="13" width="15.7109375" style="63" customWidth="1"/>
    <col min="14" max="14" width="19.8515625" style="63" hidden="1" customWidth="1"/>
    <col min="15" max="15" width="16.421875" style="63" customWidth="1"/>
    <col min="16" max="17" width="17.28125" style="63" customWidth="1"/>
    <col min="18" max="18" width="15.8515625" style="63" customWidth="1"/>
    <col min="19" max="16384" width="9.140625" style="63" customWidth="1"/>
  </cols>
  <sheetData>
    <row r="1" spans="8:9" ht="18">
      <c r="H1" s="301" t="s">
        <v>87</v>
      </c>
      <c r="I1" s="301"/>
    </row>
    <row r="2" ht="11.25" customHeight="1"/>
    <row r="3" spans="1:14" s="60" customFormat="1" ht="78.75" customHeight="1">
      <c r="A3" s="413" t="str">
        <f>+'S2_Riep SAL Finale'!A3:G3</f>
        <v>POR Puglia FESR 2014-2020 
Asse I - Obiettivo Specifico 1a – Azione 1.1 - Sub-Azione 1.1.b
Regolamento Regionale del 30 settembre 2014 n. 17 e s.m.i. - Titolo II Capo 2 Art. 26
PIA MEDIE IMPRESE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5"/>
      <c r="N3" s="299"/>
    </row>
    <row r="4" spans="1:13" s="60" customFormat="1" ht="15.75" customHeight="1">
      <c r="A4" s="88"/>
      <c r="B4" s="88"/>
      <c r="C4" s="88"/>
      <c r="D4" s="88"/>
      <c r="E4" s="88"/>
      <c r="F4" s="88"/>
      <c r="G4" s="88"/>
      <c r="H4" s="106"/>
      <c r="I4" s="106"/>
      <c r="J4" s="106"/>
      <c r="M4" s="129"/>
    </row>
    <row r="5" spans="1:13" s="60" customFormat="1" ht="21.75" customHeight="1">
      <c r="A5" s="189" t="s">
        <v>41</v>
      </c>
      <c r="B5" s="454" t="str">
        <f>+S_Frontespizio!$E$10</f>
        <v> denominazione del beneficiario</v>
      </c>
      <c r="C5" s="455"/>
      <c r="D5" s="455"/>
      <c r="E5" s="455"/>
      <c r="F5" s="455"/>
      <c r="G5" s="455"/>
      <c r="H5" s="455"/>
      <c r="I5" s="455"/>
      <c r="J5" s="455"/>
      <c r="K5" s="456"/>
      <c r="L5" s="107"/>
      <c r="M5" s="129"/>
    </row>
    <row r="6" spans="1:13" s="60" customFormat="1" ht="12" customHeight="1">
      <c r="A6" s="142"/>
      <c r="B6" s="142"/>
      <c r="C6" s="142"/>
      <c r="D6" s="142"/>
      <c r="E6" s="142"/>
      <c r="F6" s="142"/>
      <c r="G6" s="142"/>
      <c r="H6" s="107"/>
      <c r="I6" s="107"/>
      <c r="J6" s="107"/>
      <c r="K6" s="107"/>
      <c r="L6" s="107"/>
      <c r="M6" s="129"/>
    </row>
    <row r="7" spans="1:10" s="2" customFormat="1" ht="33" customHeight="1">
      <c r="A7" s="85"/>
      <c r="D7" s="85"/>
      <c r="E7" s="85"/>
      <c r="F7" s="85"/>
      <c r="G7" s="85"/>
      <c r="J7" s="200"/>
    </row>
    <row r="8" spans="1:13" ht="36" customHeight="1">
      <c r="A8" s="458" t="s">
        <v>102</v>
      </c>
      <c r="B8" s="458"/>
      <c r="C8" s="458"/>
      <c r="D8" s="458"/>
      <c r="E8" s="458"/>
      <c r="F8" s="85" t="str">
        <f>+'S2_Riep SAL Finale'!E7</f>
        <v>Codice Progetto</v>
      </c>
      <c r="G8" s="190" t="str">
        <f>+'S2_Riep SAL Finale'!G7</f>
        <v>codice pratica</v>
      </c>
      <c r="K8" s="163"/>
      <c r="L8" s="163"/>
      <c r="M8" s="163"/>
    </row>
    <row r="9" spans="1:10" ht="13.5" customHeight="1" thickBot="1">
      <c r="A9" s="143"/>
      <c r="B9" s="163"/>
      <c r="C9" s="163"/>
      <c r="D9" s="163"/>
      <c r="E9" s="163"/>
      <c r="F9" s="163"/>
      <c r="G9" s="163"/>
      <c r="H9" s="163"/>
      <c r="I9" s="163"/>
      <c r="J9" s="200"/>
    </row>
    <row r="10" spans="1:17" s="67" customFormat="1" ht="36.75" customHeight="1">
      <c r="A10" s="449" t="s">
        <v>6</v>
      </c>
      <c r="B10" s="461" t="s">
        <v>74</v>
      </c>
      <c r="C10" s="463" t="s">
        <v>145</v>
      </c>
      <c r="D10" s="457" t="s">
        <v>89</v>
      </c>
      <c r="E10" s="457"/>
      <c r="F10" s="457" t="s">
        <v>90</v>
      </c>
      <c r="G10" s="457"/>
      <c r="H10" s="457" t="s">
        <v>52</v>
      </c>
      <c r="I10" s="457"/>
      <c r="J10" s="457"/>
      <c r="K10" s="460" t="s">
        <v>103</v>
      </c>
      <c r="L10" s="444"/>
      <c r="M10" s="445"/>
      <c r="N10" s="262"/>
      <c r="O10" s="2"/>
      <c r="P10" s="2"/>
      <c r="Q10" s="2"/>
    </row>
    <row r="11" spans="1:17" s="67" customFormat="1" ht="69" customHeight="1" thickBot="1">
      <c r="A11" s="450"/>
      <c r="B11" s="462"/>
      <c r="C11" s="464"/>
      <c r="D11" s="320" t="s">
        <v>135</v>
      </c>
      <c r="E11" s="313" t="s">
        <v>136</v>
      </c>
      <c r="F11" s="320" t="s">
        <v>135</v>
      </c>
      <c r="G11" s="313" t="s">
        <v>136</v>
      </c>
      <c r="H11" s="320" t="s">
        <v>135</v>
      </c>
      <c r="I11" s="313" t="s">
        <v>136</v>
      </c>
      <c r="J11" s="196" t="s">
        <v>28</v>
      </c>
      <c r="K11" s="176" t="s">
        <v>138</v>
      </c>
      <c r="L11" s="176" t="s">
        <v>144</v>
      </c>
      <c r="M11" s="176" t="s">
        <v>108</v>
      </c>
      <c r="N11" s="176" t="s">
        <v>69</v>
      </c>
      <c r="O11" s="2"/>
      <c r="P11" s="2"/>
      <c r="Q11" s="2"/>
    </row>
    <row r="12" spans="1:14" s="67" customFormat="1" ht="22.5" customHeight="1" thickBot="1">
      <c r="A12" s="239" t="str">
        <f>+'S2_Riep SAL Finale'!A11</f>
        <v>A.1) Personale dipendente</v>
      </c>
      <c r="B12" s="248"/>
      <c r="C12" s="248"/>
      <c r="D12" s="258">
        <f>'S1_Riep I SAL'!B11</f>
        <v>0</v>
      </c>
      <c r="E12" s="258">
        <f>'S1_Riep I SAL'!C11</f>
        <v>0</v>
      </c>
      <c r="F12" s="258">
        <f>+'S2_Riep SAL Finale'!B11</f>
        <v>0</v>
      </c>
      <c r="G12" s="258">
        <f>+'S2_Riep SAL Finale'!C11</f>
        <v>0</v>
      </c>
      <c r="H12" s="349">
        <f>+D12+F12</f>
        <v>0</v>
      </c>
      <c r="I12" s="349">
        <f>+E12+G12</f>
        <v>0</v>
      </c>
      <c r="J12" s="353">
        <f>+H12+I12</f>
        <v>0</v>
      </c>
      <c r="K12" s="185"/>
      <c r="L12" s="185"/>
      <c r="M12" s="176"/>
      <c r="N12" s="198"/>
    </row>
    <row r="13" spans="1:14" s="67" customFormat="1" ht="22.5" customHeight="1" thickBot="1">
      <c r="A13" s="239" t="str">
        <f>+'S2_Riep SAL Finale'!A12</f>
        <v>A.2) Personale NON dipendente</v>
      </c>
      <c r="B13" s="248"/>
      <c r="C13" s="248"/>
      <c r="D13" s="258">
        <f>'S1_Riep I SAL'!B12</f>
        <v>0</v>
      </c>
      <c r="E13" s="258">
        <f>'S1_Riep I SAL'!C12</f>
        <v>0</v>
      </c>
      <c r="F13" s="258">
        <f>+'S2_Riep SAL Finale'!B12</f>
        <v>0</v>
      </c>
      <c r="G13" s="258">
        <f>+'S2_Riep SAL Finale'!C12</f>
        <v>0</v>
      </c>
      <c r="H13" s="349">
        <f aca="true" t="shared" si="0" ref="H13:H20">D13+G13</f>
        <v>0</v>
      </c>
      <c r="I13" s="349">
        <f aca="true" t="shared" si="1" ref="I13:I20">+E13+G13</f>
        <v>0</v>
      </c>
      <c r="J13" s="353">
        <f aca="true" t="shared" si="2" ref="J13:J20">+H13+I13</f>
        <v>0</v>
      </c>
      <c r="K13" s="185"/>
      <c r="L13" s="185"/>
      <c r="M13" s="176"/>
      <c r="N13" s="199"/>
    </row>
    <row r="14" spans="1:14" s="67" customFormat="1" ht="22.5" customHeight="1" thickBot="1">
      <c r="A14" s="239" t="str">
        <f>+'S2_Riep SAL Finale'!A13</f>
        <v>B) Strumentazione e attrezzature</v>
      </c>
      <c r="B14" s="248"/>
      <c r="C14" s="248"/>
      <c r="D14" s="258">
        <f>'S1_Riep I SAL'!B13</f>
        <v>0</v>
      </c>
      <c r="E14" s="258">
        <f>'S1_Riep I SAL'!C13</f>
        <v>0</v>
      </c>
      <c r="F14" s="258">
        <f>+'S2_Riep SAL Finale'!B13</f>
        <v>0</v>
      </c>
      <c r="G14" s="258">
        <f>+'S2_Riep SAL Finale'!C13</f>
        <v>0</v>
      </c>
      <c r="H14" s="349">
        <f t="shared" si="0"/>
        <v>0</v>
      </c>
      <c r="I14" s="349">
        <f t="shared" si="1"/>
        <v>0</v>
      </c>
      <c r="J14" s="353">
        <f t="shared" si="2"/>
        <v>0</v>
      </c>
      <c r="K14" s="185"/>
      <c r="L14" s="185"/>
      <c r="M14" s="176"/>
      <c r="N14" s="199"/>
    </row>
    <row r="15" spans="1:14" s="67" customFormat="1" ht="22.5" customHeight="1" thickBot="1">
      <c r="A15" s="239" t="str">
        <f>+'S2_Riep SAL Finale'!A14</f>
        <v>C.1) Ricerca contrattuale</v>
      </c>
      <c r="B15" s="248"/>
      <c r="C15" s="248"/>
      <c r="D15" s="258">
        <f>'S1_Riep I SAL'!B14</f>
        <v>0</v>
      </c>
      <c r="E15" s="258">
        <f>'S1_Riep I SAL'!C14</f>
        <v>0</v>
      </c>
      <c r="F15" s="258">
        <f>+'S2_Riep SAL Finale'!B14</f>
        <v>0</v>
      </c>
      <c r="G15" s="258">
        <f>+'S2_Riep SAL Finale'!C14</f>
        <v>0</v>
      </c>
      <c r="H15" s="349">
        <f t="shared" si="0"/>
        <v>0</v>
      </c>
      <c r="I15" s="349">
        <f t="shared" si="1"/>
        <v>0</v>
      </c>
      <c r="J15" s="353">
        <f t="shared" si="2"/>
        <v>0</v>
      </c>
      <c r="K15" s="185"/>
      <c r="L15" s="185"/>
      <c r="M15" s="176"/>
      <c r="N15" s="199"/>
    </row>
    <row r="16" spans="1:14" s="67" customFormat="1" ht="22.5" customHeight="1" thickBot="1">
      <c r="A16" s="239" t="str">
        <f>+'S2_Riep SAL Finale'!A15</f>
        <v>C.2) Consulenze specialistiche</v>
      </c>
      <c r="B16" s="248"/>
      <c r="C16" s="248"/>
      <c r="D16" s="258">
        <f>'S1_Riep I SAL'!B15</f>
        <v>0</v>
      </c>
      <c r="E16" s="258">
        <f>'S1_Riep I SAL'!C15</f>
        <v>0</v>
      </c>
      <c r="F16" s="258">
        <f>+'S2_Riep SAL Finale'!B15</f>
        <v>0</v>
      </c>
      <c r="G16" s="258">
        <f>+'S2_Riep SAL Finale'!C15</f>
        <v>0</v>
      </c>
      <c r="H16" s="349">
        <f t="shared" si="0"/>
        <v>0</v>
      </c>
      <c r="I16" s="349">
        <f t="shared" si="1"/>
        <v>0</v>
      </c>
      <c r="J16" s="353">
        <f t="shared" si="2"/>
        <v>0</v>
      </c>
      <c r="K16" s="185"/>
      <c r="L16" s="185"/>
      <c r="M16" s="176"/>
      <c r="N16" s="198"/>
    </row>
    <row r="17" spans="1:14" s="67" customFormat="1" ht="22.5" customHeight="1" thickBot="1">
      <c r="A17" s="239" t="str">
        <f>+'S2_Riep SAL Finale'!A16</f>
        <v>C.3) Beni immateriali (brevetti) </v>
      </c>
      <c r="B17" s="248"/>
      <c r="C17" s="248"/>
      <c r="D17" s="258">
        <f>'S1_Riep I SAL'!B16</f>
        <v>0</v>
      </c>
      <c r="E17" s="258">
        <f>'S1_Riep I SAL'!C16</f>
        <v>0</v>
      </c>
      <c r="F17" s="258">
        <f>+'S2_Riep SAL Finale'!B16</f>
        <v>0</v>
      </c>
      <c r="G17" s="258">
        <f>+'S2_Riep SAL Finale'!C16</f>
        <v>0</v>
      </c>
      <c r="H17" s="349">
        <f t="shared" si="0"/>
        <v>0</v>
      </c>
      <c r="I17" s="349">
        <f t="shared" si="1"/>
        <v>0</v>
      </c>
      <c r="J17" s="353">
        <f t="shared" si="2"/>
        <v>0</v>
      </c>
      <c r="K17" s="185"/>
      <c r="L17" s="185"/>
      <c r="M17" s="176"/>
      <c r="N17" s="198"/>
    </row>
    <row r="18" spans="1:14" s="67" customFormat="1" ht="22.5" customHeight="1" thickBot="1">
      <c r="A18" s="239" t="str">
        <f>+'S2_Riep SAL Finale'!A17</f>
        <v>D) Spese Generali</v>
      </c>
      <c r="B18" s="248"/>
      <c r="C18" s="248"/>
      <c r="D18" s="258">
        <f>'S1_Riep I SAL'!B17</f>
        <v>0</v>
      </c>
      <c r="E18" s="258">
        <f>'S1_Riep I SAL'!C17</f>
        <v>0</v>
      </c>
      <c r="F18" s="258">
        <f>+'S2_Riep SAL Finale'!B17</f>
        <v>0</v>
      </c>
      <c r="G18" s="258">
        <f>+'S2_Riep SAL Finale'!C17</f>
        <v>0</v>
      </c>
      <c r="H18" s="349">
        <f t="shared" si="0"/>
        <v>0</v>
      </c>
      <c r="I18" s="349">
        <f t="shared" si="1"/>
        <v>0</v>
      </c>
      <c r="J18" s="353">
        <f t="shared" si="2"/>
        <v>0</v>
      </c>
      <c r="K18" s="185"/>
      <c r="L18" s="185"/>
      <c r="M18" s="176"/>
      <c r="N18" s="198">
        <f>IF(H18=0,"",IF(J18&gt;H$21*18%,"Attenzione le spese superano il limite del 18%",""))</f>
      </c>
    </row>
    <row r="19" spans="1:14" s="67" customFormat="1" ht="22.5" customHeight="1" thickBot="1">
      <c r="A19" s="239" t="str">
        <f>+'S2_Riep SAL Finale'!A18</f>
        <v>E) Altri costi</v>
      </c>
      <c r="B19" s="248"/>
      <c r="C19" s="248"/>
      <c r="D19" s="258">
        <f>'S1_Riep I SAL'!B18</f>
        <v>0</v>
      </c>
      <c r="E19" s="258">
        <f>'S1_Riep I SAL'!C18</f>
        <v>0</v>
      </c>
      <c r="F19" s="258">
        <f>+'S2_Riep SAL Finale'!B18</f>
        <v>0</v>
      </c>
      <c r="G19" s="258">
        <f>+'S2_Riep SAL Finale'!C18</f>
        <v>0</v>
      </c>
      <c r="H19" s="349">
        <f t="shared" si="0"/>
        <v>0</v>
      </c>
      <c r="I19" s="349">
        <f t="shared" si="1"/>
        <v>0</v>
      </c>
      <c r="J19" s="353">
        <f t="shared" si="2"/>
        <v>0</v>
      </c>
      <c r="K19" s="185"/>
      <c r="L19" s="185"/>
      <c r="M19" s="176"/>
      <c r="N19" s="198"/>
    </row>
    <row r="20" spans="1:14" s="67" customFormat="1" ht="22.5" customHeight="1" thickBot="1">
      <c r="A20" s="239" t="str">
        <f>+'S2_Riep SAL Finale'!A19</f>
        <v>F) Studi di fattibilità tecnica</v>
      </c>
      <c r="B20" s="248"/>
      <c r="C20" s="248"/>
      <c r="D20" s="258">
        <f>'S1_Riep I SAL'!B19</f>
        <v>0</v>
      </c>
      <c r="E20" s="258">
        <f>'S1_Riep I SAL'!C19</f>
        <v>0</v>
      </c>
      <c r="F20" s="258">
        <f>+'S2_Riep SAL Finale'!B19</f>
        <v>0</v>
      </c>
      <c r="G20" s="258">
        <f>+'S2_Riep SAL Finale'!C19</f>
        <v>0</v>
      </c>
      <c r="H20" s="349">
        <f t="shared" si="0"/>
        <v>0</v>
      </c>
      <c r="I20" s="349">
        <f t="shared" si="1"/>
        <v>0</v>
      </c>
      <c r="J20" s="353">
        <f t="shared" si="2"/>
        <v>0</v>
      </c>
      <c r="K20" s="185"/>
      <c r="L20" s="185"/>
      <c r="M20" s="176"/>
      <c r="N20" s="198"/>
    </row>
    <row r="21" spans="1:14" s="67" customFormat="1" ht="30.75" customHeight="1" thickBot="1">
      <c r="A21" s="113" t="s">
        <v>61</v>
      </c>
      <c r="B21" s="352">
        <f aca="true" t="shared" si="3" ref="B21:J21">B12+B13+B14+B15+B16+B17+B18+B19+B20</f>
        <v>0</v>
      </c>
      <c r="C21" s="352">
        <f t="shared" si="3"/>
        <v>0</v>
      </c>
      <c r="D21" s="352">
        <f t="shared" si="3"/>
        <v>0</v>
      </c>
      <c r="E21" s="352">
        <f t="shared" si="3"/>
        <v>0</v>
      </c>
      <c r="F21" s="352">
        <f t="shared" si="3"/>
        <v>0</v>
      </c>
      <c r="G21" s="352">
        <f t="shared" si="3"/>
        <v>0</v>
      </c>
      <c r="H21" s="352">
        <f t="shared" si="3"/>
        <v>0</v>
      </c>
      <c r="I21" s="352">
        <f t="shared" si="3"/>
        <v>0</v>
      </c>
      <c r="J21" s="352">
        <f t="shared" si="3"/>
        <v>0</v>
      </c>
      <c r="K21" s="304">
        <f>SUM(K12:K20)</f>
        <v>0</v>
      </c>
      <c r="L21" s="304">
        <f>SUM(L12:L20)</f>
        <v>0</v>
      </c>
      <c r="M21" s="176"/>
      <c r="N21" s="197"/>
    </row>
    <row r="22" spans="1:9" ht="12" customHeight="1">
      <c r="A22" s="68"/>
      <c r="B22" s="206"/>
      <c r="C22" s="207"/>
      <c r="D22" s="207"/>
      <c r="E22" s="207"/>
      <c r="F22" s="207"/>
      <c r="G22" s="207"/>
      <c r="H22" s="63"/>
      <c r="I22" s="63"/>
    </row>
    <row r="23" spans="1:13" ht="18">
      <c r="A23" s="459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</row>
    <row r="24" spans="1:13" ht="11.25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</row>
    <row r="25" spans="1:13" ht="18">
      <c r="A25" s="465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</row>
    <row r="26" spans="1:13" ht="9.7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</row>
    <row r="27" spans="7:15" ht="26.25" customHeight="1">
      <c r="G27" s="63"/>
      <c r="H27" s="63"/>
      <c r="I27" s="63"/>
      <c r="K27" s="438" t="s">
        <v>146</v>
      </c>
      <c r="L27" s="439"/>
      <c r="M27" s="260">
        <f>+D25+E25</f>
        <v>0</v>
      </c>
      <c r="O27" s="267"/>
    </row>
    <row r="28" spans="7:13" ht="28.5" customHeight="1">
      <c r="G28" s="63"/>
      <c r="H28" s="63"/>
      <c r="I28" s="63"/>
      <c r="K28" s="438" t="s">
        <v>147</v>
      </c>
      <c r="L28" s="439"/>
      <c r="M28" s="261" t="str">
        <f>IF(M27&gt;0,M27/B21,"-")</f>
        <v>-</v>
      </c>
    </row>
    <row r="29" spans="1:14" ht="18">
      <c r="A29" s="68"/>
      <c r="B29" s="307"/>
      <c r="C29" s="307"/>
      <c r="D29" s="307"/>
      <c r="E29" s="307"/>
      <c r="F29" s="307"/>
      <c r="G29" s="63"/>
      <c r="H29" s="63"/>
      <c r="I29" s="63"/>
      <c r="L29" s="207"/>
      <c r="M29" s="207"/>
      <c r="N29" s="207"/>
    </row>
    <row r="30" spans="1:9" ht="6.75" customHeight="1">
      <c r="A30" s="68"/>
      <c r="B30" s="206"/>
      <c r="C30" s="207"/>
      <c r="D30" s="207"/>
      <c r="E30" s="207"/>
      <c r="F30" s="207"/>
      <c r="G30" s="63"/>
      <c r="H30" s="63"/>
      <c r="I30" s="63"/>
    </row>
    <row r="31" spans="1:9" ht="20.25" customHeight="1">
      <c r="A31" s="64" t="s">
        <v>22</v>
      </c>
      <c r="B31" s="64"/>
      <c r="C31" s="64"/>
      <c r="D31" s="64"/>
      <c r="E31" s="64"/>
      <c r="F31" s="64"/>
      <c r="G31" s="64"/>
      <c r="H31" s="182" t="s">
        <v>10</v>
      </c>
      <c r="I31" s="182"/>
    </row>
    <row r="32" spans="1:13" s="69" customFormat="1" ht="15.75">
      <c r="A32" s="64"/>
      <c r="B32" s="64"/>
      <c r="C32" s="64"/>
      <c r="D32" s="64"/>
      <c r="E32" s="64"/>
      <c r="F32" s="64"/>
      <c r="G32" s="64"/>
      <c r="H32" s="183" t="s">
        <v>7</v>
      </c>
      <c r="I32" s="183"/>
      <c r="J32" s="62"/>
      <c r="K32" s="62"/>
      <c r="L32" s="62"/>
      <c r="M32" s="62"/>
    </row>
    <row r="34" ht="18">
      <c r="J34" s="204"/>
    </row>
  </sheetData>
  <sheetProtection/>
  <mergeCells count="14">
    <mergeCell ref="C10:C11"/>
    <mergeCell ref="K27:L27"/>
    <mergeCell ref="K28:L28"/>
    <mergeCell ref="A25:M25"/>
    <mergeCell ref="A3:M3"/>
    <mergeCell ref="B5:K5"/>
    <mergeCell ref="D10:E10"/>
    <mergeCell ref="F10:G10"/>
    <mergeCell ref="A8:E8"/>
    <mergeCell ref="A23:M23"/>
    <mergeCell ref="K10:M10"/>
    <mergeCell ref="A10:A11"/>
    <mergeCell ref="H10:J10"/>
    <mergeCell ref="B10:B11"/>
  </mergeCells>
  <conditionalFormatting sqref="B29:F29">
    <cfRule type="cellIs" priority="2" dxfId="6" operator="equal" stopIfTrue="1">
      <formula>"NO"</formula>
    </cfRule>
    <cfRule type="cellIs" priority="3" dxfId="5" operator="equal" stopIfTrue="1">
      <formula>"SI"</formula>
    </cfRule>
  </conditionalFormatting>
  <conditionalFormatting sqref="M28">
    <cfRule type="cellIs" priority="1" dxfId="4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fitToHeight="0" horizontalDpi="600" verticalDpi="600" orientation="landscape" paperSize="9" scale="55" r:id="rId2"/>
  <headerFooter alignWithMargins="0">
    <oddHeader>&amp;C&amp;G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90" zoomScaleNormal="90" workbookViewId="0" topLeftCell="A1">
      <selection activeCell="D12" sqref="D12"/>
    </sheetView>
  </sheetViews>
  <sheetFormatPr defaultColWidth="9.140625" defaultRowHeight="12.75"/>
  <cols>
    <col min="1" max="1" width="37.421875" style="17" customWidth="1"/>
    <col min="2" max="2" width="13.57421875" style="17" customWidth="1"/>
    <col min="3" max="4" width="13.421875" style="17" customWidth="1"/>
    <col min="5" max="5" width="10.8515625" style="17" customWidth="1"/>
    <col min="6" max="6" width="15.28125" style="17" customWidth="1"/>
    <col min="7" max="7" width="10.421875" style="17" customWidth="1"/>
    <col min="8" max="8" width="16.7109375" style="17" customWidth="1"/>
    <col min="9" max="9" width="13.00390625" style="4" customWidth="1"/>
    <col min="10" max="10" width="13.421875" style="17" customWidth="1"/>
    <col min="11" max="11" width="13.7109375" style="4" customWidth="1"/>
    <col min="12" max="13" width="14.57421875" style="4" customWidth="1"/>
    <col min="14" max="14" width="12.8515625" style="4" customWidth="1"/>
    <col min="15" max="15" width="4.421875" style="4" customWidth="1"/>
    <col min="16" max="16384" width="9.140625" style="4" customWidth="1"/>
  </cols>
  <sheetData>
    <row r="1" ht="14.25">
      <c r="G1" s="91" t="s">
        <v>175</v>
      </c>
    </row>
    <row r="2" ht="14.25">
      <c r="G2" s="89"/>
    </row>
    <row r="3" spans="1:11" ht="69.75" customHeight="1">
      <c r="A3" s="413" t="str">
        <f>+'S3_Riep Totale'!A3</f>
        <v>POR Puglia FESR 2014-2020 
Asse I - Obiettivo Specifico 1a – Azione 1.1 - Sub-Azione 1.1.b
Regolamento Regionale del 30 settembre 2014 n. 17 e s.m.i. - Titolo II Capo 2 Art. 26
PIA MEDIE IMPRESE</v>
      </c>
      <c r="B3" s="444"/>
      <c r="C3" s="444"/>
      <c r="D3" s="444"/>
      <c r="E3" s="444"/>
      <c r="F3" s="444"/>
      <c r="G3" s="444"/>
      <c r="H3" s="444"/>
      <c r="I3" s="444"/>
      <c r="J3" s="444"/>
      <c r="K3" s="481"/>
    </row>
    <row r="4" spans="1:10" ht="18">
      <c r="A4" s="88"/>
      <c r="B4" s="88"/>
      <c r="C4" s="106"/>
      <c r="D4" s="106"/>
      <c r="E4" s="106"/>
      <c r="F4" s="106"/>
      <c r="G4" s="106"/>
      <c r="H4" s="106"/>
      <c r="I4" s="106"/>
      <c r="J4" s="60"/>
    </row>
    <row r="5" spans="1:11" ht="20.25" customHeight="1">
      <c r="A5" s="475" t="s">
        <v>41</v>
      </c>
      <c r="B5" s="476"/>
      <c r="C5" s="477"/>
      <c r="D5" s="484" t="str">
        <f>+'S3_Riep Totale'!B5</f>
        <v> denominazione del beneficiario</v>
      </c>
      <c r="E5" s="485"/>
      <c r="F5" s="485"/>
      <c r="G5" s="85"/>
      <c r="H5" s="85"/>
      <c r="I5" s="434" t="str">
        <f>+'S3_Riep Totale'!F8</f>
        <v>Codice Progetto</v>
      </c>
      <c r="J5" s="435"/>
      <c r="K5" s="190" t="str">
        <f>+'S3_Riep Totale'!G8</f>
        <v>codice pratica</v>
      </c>
    </row>
    <row r="6" spans="8:10" ht="7.5" customHeight="1">
      <c r="H6" s="4"/>
      <c r="J6" s="4"/>
    </row>
    <row r="7" spans="8:10" ht="15" thickBot="1">
      <c r="H7" s="4"/>
      <c r="J7" s="4"/>
    </row>
    <row r="8" spans="1:11" ht="23.25" customHeight="1" thickBot="1">
      <c r="A8" s="472" t="s">
        <v>106</v>
      </c>
      <c r="B8" s="473"/>
      <c r="C8" s="473"/>
      <c r="D8" s="473"/>
      <c r="E8" s="473"/>
      <c r="F8" s="473"/>
      <c r="G8" s="473"/>
      <c r="H8" s="473"/>
      <c r="I8" s="473"/>
      <c r="J8" s="473"/>
      <c r="K8" s="474"/>
    </row>
    <row r="9" spans="1:10" ht="17.25" customHeight="1" thickBot="1">
      <c r="A9" s="122"/>
      <c r="B9" s="128"/>
      <c r="C9" s="128"/>
      <c r="D9" s="128"/>
      <c r="E9" s="128"/>
      <c r="F9" s="128"/>
      <c r="G9" s="128"/>
      <c r="H9" s="128"/>
      <c r="I9" s="3"/>
      <c r="J9" s="3"/>
    </row>
    <row r="10" spans="1:11" ht="23.25" customHeight="1">
      <c r="A10" s="467" t="s">
        <v>31</v>
      </c>
      <c r="B10" s="471" t="s">
        <v>67</v>
      </c>
      <c r="C10" s="471"/>
      <c r="D10" s="482" t="s">
        <v>55</v>
      </c>
      <c r="E10" s="469" t="s">
        <v>148</v>
      </c>
      <c r="F10" s="469" t="s">
        <v>151</v>
      </c>
      <c r="G10" s="469" t="s">
        <v>149</v>
      </c>
      <c r="H10" s="469" t="s">
        <v>152</v>
      </c>
      <c r="I10" s="478" t="str">
        <f>+'S3_Riep Totale'!K10</f>
        <v>Spazio riservato Puglia Sviluppo</v>
      </c>
      <c r="J10" s="479"/>
      <c r="K10" s="480"/>
    </row>
    <row r="11" spans="1:11" ht="36.75" customHeight="1" thickBot="1">
      <c r="A11" s="468"/>
      <c r="B11" s="232" t="s">
        <v>65</v>
      </c>
      <c r="C11" s="232" t="s">
        <v>66</v>
      </c>
      <c r="D11" s="483"/>
      <c r="E11" s="470"/>
      <c r="F11" s="470"/>
      <c r="G11" s="470"/>
      <c r="H11" s="470"/>
      <c r="I11" s="303" t="s">
        <v>138</v>
      </c>
      <c r="J11" s="303" t="s">
        <v>139</v>
      </c>
      <c r="K11" s="303" t="s">
        <v>107</v>
      </c>
    </row>
    <row r="12" spans="1:11" ht="22.5" customHeight="1">
      <c r="A12" s="144"/>
      <c r="B12" s="144"/>
      <c r="C12" s="149"/>
      <c r="D12" s="51"/>
      <c r="E12" s="144"/>
      <c r="F12" s="147">
        <f>+D12*E12</f>
        <v>0</v>
      </c>
      <c r="G12" s="144"/>
      <c r="H12" s="147">
        <f>+D12*G12</f>
        <v>0</v>
      </c>
      <c r="I12" s="185"/>
      <c r="J12" s="185"/>
      <c r="K12" s="185"/>
    </row>
    <row r="13" spans="1:11" ht="22.5" customHeight="1">
      <c r="A13" s="144"/>
      <c r="B13" s="144"/>
      <c r="C13" s="149"/>
      <c r="D13" s="51"/>
      <c r="E13" s="144"/>
      <c r="F13" s="147">
        <f>+D13*E13</f>
        <v>0</v>
      </c>
      <c r="G13" s="144"/>
      <c r="H13" s="147">
        <f>+D13*G13</f>
        <v>0</v>
      </c>
      <c r="I13" s="185"/>
      <c r="J13" s="185"/>
      <c r="K13" s="185"/>
    </row>
    <row r="14" spans="1:11" ht="22.5" customHeight="1">
      <c r="A14" s="144"/>
      <c r="B14" s="144"/>
      <c r="C14" s="149"/>
      <c r="D14" s="51"/>
      <c r="E14" s="144"/>
      <c r="F14" s="147">
        <f>+D14*E14</f>
        <v>0</v>
      </c>
      <c r="G14" s="144"/>
      <c r="H14" s="147">
        <f>+D14*G14</f>
        <v>0</v>
      </c>
      <c r="I14" s="185"/>
      <c r="J14" s="185"/>
      <c r="K14" s="185"/>
    </row>
    <row r="15" spans="1:11" ht="22.5" customHeight="1">
      <c r="A15" s="144"/>
      <c r="B15" s="144"/>
      <c r="C15" s="149"/>
      <c r="D15" s="51"/>
      <c r="E15" s="144"/>
      <c r="F15" s="147">
        <f>+D15*E15</f>
        <v>0</v>
      </c>
      <c r="G15" s="144"/>
      <c r="H15" s="147">
        <f>+D15*G15</f>
        <v>0</v>
      </c>
      <c r="I15" s="185"/>
      <c r="J15" s="185"/>
      <c r="K15" s="185"/>
    </row>
    <row r="16" spans="1:11" ht="22.5" customHeight="1" thickBot="1">
      <c r="A16" s="145"/>
      <c r="B16" s="145"/>
      <c r="C16" s="150"/>
      <c r="D16" s="146"/>
      <c r="E16" s="145"/>
      <c r="F16" s="148">
        <f>+D16*E16</f>
        <v>0</v>
      </c>
      <c r="G16" s="145"/>
      <c r="H16" s="147">
        <f>+D16*G16</f>
        <v>0</v>
      </c>
      <c r="I16" s="185"/>
      <c r="J16" s="185"/>
      <c r="K16" s="185"/>
    </row>
    <row r="17" spans="1:11" ht="22.5" customHeight="1" thickBot="1">
      <c r="A17" s="34"/>
      <c r="B17" s="34"/>
      <c r="C17" s="4"/>
      <c r="D17" s="87" t="s">
        <v>1</v>
      </c>
      <c r="E17" s="114"/>
      <c r="F17" s="354">
        <f>SUM(F12:F16)</f>
        <v>0</v>
      </c>
      <c r="G17" s="114"/>
      <c r="H17" s="354">
        <f>SUM(H12:H16)</f>
        <v>0</v>
      </c>
      <c r="I17" s="264">
        <f>SUM(I12:I16)</f>
        <v>0</v>
      </c>
      <c r="J17" s="264">
        <f>SUM(J12:J16)</f>
        <v>0</v>
      </c>
      <c r="K17" s="185"/>
    </row>
    <row r="18" spans="1:10" ht="14.25">
      <c r="A18" s="5"/>
      <c r="B18" s="5"/>
      <c r="C18" s="11"/>
      <c r="D18" s="11"/>
      <c r="E18" s="11"/>
      <c r="F18" s="11"/>
      <c r="G18" s="9"/>
      <c r="H18" s="10"/>
      <c r="J18" s="4"/>
    </row>
    <row r="19" spans="1:10" ht="20.25" customHeight="1">
      <c r="A19" s="367" t="s">
        <v>180</v>
      </c>
      <c r="B19" s="49"/>
      <c r="C19" s="11"/>
      <c r="D19" s="11"/>
      <c r="E19" s="11"/>
      <c r="F19" s="11"/>
      <c r="G19" s="11"/>
      <c r="H19" s="10"/>
      <c r="J19" s="4"/>
    </row>
    <row r="20" spans="1:10" ht="16.5" customHeight="1">
      <c r="A20" s="367" t="s">
        <v>181</v>
      </c>
      <c r="B20" s="49"/>
      <c r="C20" s="11"/>
      <c r="D20" s="11"/>
      <c r="E20" s="11"/>
      <c r="F20" s="11"/>
      <c r="G20" s="11"/>
      <c r="H20" s="10"/>
      <c r="J20" s="4"/>
    </row>
    <row r="21" spans="1:10" ht="14.25">
      <c r="A21" s="49"/>
      <c r="B21" s="49"/>
      <c r="C21" s="11"/>
      <c r="D21" s="11"/>
      <c r="E21" s="11"/>
      <c r="F21" s="11"/>
      <c r="G21" s="11"/>
      <c r="H21" s="10"/>
      <c r="J21" s="4"/>
    </row>
    <row r="22" spans="1:10" ht="15">
      <c r="A22" s="11"/>
      <c r="B22" s="11"/>
      <c r="C22" s="14"/>
      <c r="D22" s="14"/>
      <c r="E22" s="14"/>
      <c r="F22" s="14"/>
      <c r="G22" s="11"/>
      <c r="H22" s="10"/>
      <c r="J22" s="4"/>
    </row>
    <row r="23" spans="1:10" ht="15.75">
      <c r="A23" s="12" t="s">
        <v>22</v>
      </c>
      <c r="B23" s="12"/>
      <c r="C23" s="14"/>
      <c r="D23" s="14"/>
      <c r="E23" s="14"/>
      <c r="F23" s="14"/>
      <c r="G23" s="9"/>
      <c r="H23" s="10"/>
      <c r="J23" s="4"/>
    </row>
    <row r="24" spans="1:10" ht="15">
      <c r="A24" s="14"/>
      <c r="B24" s="14"/>
      <c r="C24" s="14"/>
      <c r="D24" s="14"/>
      <c r="E24" s="14"/>
      <c r="F24" s="14"/>
      <c r="G24" s="9"/>
      <c r="H24" s="10"/>
      <c r="I24" s="61"/>
      <c r="J24" s="61"/>
    </row>
    <row r="25" spans="1:10" ht="15">
      <c r="A25" s="65"/>
      <c r="B25" s="65"/>
      <c r="C25" s="25" t="s">
        <v>10</v>
      </c>
      <c r="D25" s="25"/>
      <c r="E25" s="25"/>
      <c r="F25" s="25"/>
      <c r="G25" s="61"/>
      <c r="H25" s="115"/>
      <c r="I25" s="61"/>
      <c r="J25" s="61"/>
    </row>
    <row r="26" spans="1:10" ht="15">
      <c r="A26" s="466"/>
      <c r="B26" s="466"/>
      <c r="C26" s="466"/>
      <c r="D26" s="188"/>
      <c r="E26" s="188"/>
      <c r="F26" s="188"/>
      <c r="G26" s="61"/>
      <c r="H26" s="25"/>
      <c r="I26" s="61"/>
      <c r="J26" s="61"/>
    </row>
    <row r="27" spans="1:10" ht="15">
      <c r="A27" s="116"/>
      <c r="B27" s="116"/>
      <c r="C27" s="116" t="s">
        <v>7</v>
      </c>
      <c r="D27" s="116"/>
      <c r="E27" s="116"/>
      <c r="F27" s="116"/>
      <c r="G27" s="61"/>
      <c r="H27" s="65"/>
      <c r="J27" s="4"/>
    </row>
    <row r="28" spans="1:8" ht="15">
      <c r="A28" s="14"/>
      <c r="B28" s="14"/>
      <c r="G28" s="16"/>
      <c r="H28" s="10"/>
    </row>
  </sheetData>
  <sheetProtection/>
  <mergeCells count="14">
    <mergeCell ref="A5:C5"/>
    <mergeCell ref="I10:K10"/>
    <mergeCell ref="A3:K3"/>
    <mergeCell ref="D10:D11"/>
    <mergeCell ref="E10:E11"/>
    <mergeCell ref="F10:F11"/>
    <mergeCell ref="I5:J5"/>
    <mergeCell ref="D5:F5"/>
    <mergeCell ref="A26:C26"/>
    <mergeCell ref="A10:A11"/>
    <mergeCell ref="G10:G11"/>
    <mergeCell ref="B10:C10"/>
    <mergeCell ref="A8:K8"/>
    <mergeCell ref="H10:H11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3" r:id="rId1"/>
  <headerFooter alignWithMargins="0">
    <oddHeader>&amp;C&amp;G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90" zoomScaleNormal="90" workbookViewId="0" topLeftCell="A1">
      <selection activeCell="D21" sqref="D21"/>
    </sheetView>
  </sheetViews>
  <sheetFormatPr defaultColWidth="9.140625" defaultRowHeight="12.75"/>
  <cols>
    <col min="1" max="1" width="26.421875" style="17" customWidth="1"/>
    <col min="2" max="2" width="10.57421875" style="17" customWidth="1"/>
    <col min="3" max="4" width="8.8515625" style="17" customWidth="1"/>
    <col min="5" max="5" width="14.8515625" style="17" customWidth="1"/>
    <col min="6" max="7" width="13.57421875" style="17" customWidth="1"/>
    <col min="8" max="8" width="15.140625" style="17" customWidth="1"/>
    <col min="9" max="9" width="14.140625" style="17" customWidth="1"/>
    <col min="10" max="10" width="16.00390625" style="17" customWidth="1"/>
    <col min="11" max="11" width="13.7109375" style="4" customWidth="1"/>
    <col min="12" max="12" width="14.57421875" style="4" customWidth="1"/>
    <col min="13" max="13" width="14.7109375" style="4" customWidth="1"/>
    <col min="14" max="16384" width="9.140625" style="4" customWidth="1"/>
  </cols>
  <sheetData>
    <row r="1" spans="9:10" ht="14.25">
      <c r="I1" s="91" t="s">
        <v>176</v>
      </c>
      <c r="J1" s="4"/>
    </row>
    <row r="2" ht="9.75" customHeight="1">
      <c r="J2" s="89"/>
    </row>
    <row r="3" spans="1:13" ht="60" customHeight="1">
      <c r="A3" s="486" t="str">
        <f>+'SA.1_ PersDip'!A3:K3</f>
        <v>POR Puglia FESR 2014-2020 
Asse I - Obiettivo Specifico 1a – Azione 1.1 - Sub-Azione 1.1.b
Regolamento Regionale del 30 settembre 2014 n. 17 e s.m.i. - Titolo II Capo 2 Art. 26
PIA MEDIE IMPRESE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8"/>
    </row>
    <row r="4" spans="1:13" ht="18">
      <c r="A4" s="88"/>
      <c r="B4" s="88"/>
      <c r="C4" s="88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24" customHeight="1">
      <c r="A5" s="475" t="s">
        <v>41</v>
      </c>
      <c r="B5" s="444"/>
      <c r="C5" s="445"/>
      <c r="D5" s="484" t="str">
        <f>+S_Frontespizio!$E$10</f>
        <v> denominazione del beneficiario</v>
      </c>
      <c r="E5" s="485"/>
      <c r="F5" s="485"/>
      <c r="G5" s="485"/>
      <c r="H5" s="485"/>
      <c r="I5" s="485"/>
      <c r="J5" s="485"/>
      <c r="K5" s="434" t="str">
        <f>+'SA.1_ PersDip'!I5</f>
        <v>Codice Progetto</v>
      </c>
      <c r="L5" s="435"/>
      <c r="M5" s="190" t="str">
        <f>+'SA.1_ PersDip'!K5</f>
        <v>codice pratica</v>
      </c>
    </row>
    <row r="6" ht="15" thickBot="1"/>
    <row r="7" spans="1:15" ht="18.75" customHeight="1" thickBot="1">
      <c r="A7" s="472" t="s">
        <v>109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4"/>
      <c r="N7" s="3"/>
      <c r="O7" s="3"/>
    </row>
    <row r="8" spans="1:14" ht="15" customHeight="1" thickBot="1">
      <c r="A8" s="122"/>
      <c r="B8" s="128"/>
      <c r="C8" s="128"/>
      <c r="D8" s="128"/>
      <c r="E8" s="128"/>
      <c r="F8" s="128"/>
      <c r="G8" s="128"/>
      <c r="H8" s="128"/>
      <c r="I8" s="128"/>
      <c r="J8" s="128"/>
      <c r="K8" s="3"/>
      <c r="L8" s="3"/>
      <c r="M8" s="123"/>
      <c r="N8" s="3"/>
    </row>
    <row r="9" spans="1:13" s="32" customFormat="1" ht="24" customHeight="1" thickBot="1">
      <c r="A9" s="496" t="s">
        <v>30</v>
      </c>
      <c r="B9" s="489" t="s">
        <v>58</v>
      </c>
      <c r="C9" s="471" t="s">
        <v>67</v>
      </c>
      <c r="D9" s="471"/>
      <c r="E9" s="482" t="s">
        <v>55</v>
      </c>
      <c r="F9" s="491" t="s">
        <v>150</v>
      </c>
      <c r="G9" s="493" t="s">
        <v>151</v>
      </c>
      <c r="H9" s="491" t="s">
        <v>153</v>
      </c>
      <c r="I9" s="493" t="s">
        <v>152</v>
      </c>
      <c r="J9" s="495" t="s">
        <v>154</v>
      </c>
      <c r="K9" s="497" t="str">
        <f>+'SA.1_ PersDip'!I10</f>
        <v>Spazio riservato Puglia Sviluppo</v>
      </c>
      <c r="L9" s="497"/>
      <c r="M9" s="497"/>
    </row>
    <row r="10" spans="1:13" ht="25.5" customHeight="1" thickBot="1">
      <c r="A10" s="496"/>
      <c r="B10" s="490"/>
      <c r="C10" s="232" t="s">
        <v>65</v>
      </c>
      <c r="D10" s="232" t="s">
        <v>66</v>
      </c>
      <c r="E10" s="483"/>
      <c r="F10" s="492"/>
      <c r="G10" s="494"/>
      <c r="H10" s="492"/>
      <c r="I10" s="494"/>
      <c r="J10" s="496"/>
      <c r="K10" s="263" t="s">
        <v>48</v>
      </c>
      <c r="L10" s="303" t="s">
        <v>53</v>
      </c>
      <c r="M10" s="263" t="s">
        <v>107</v>
      </c>
    </row>
    <row r="11" spans="1:13" ht="15" customHeight="1" thickBot="1">
      <c r="A11" s="131"/>
      <c r="B11" s="209"/>
      <c r="C11" s="209"/>
      <c r="D11" s="132"/>
      <c r="E11" s="132"/>
      <c r="F11" s="210"/>
      <c r="G11" s="147">
        <f>+E11*F11</f>
        <v>0</v>
      </c>
      <c r="H11" s="132"/>
      <c r="I11" s="147">
        <f>+E11*H11</f>
        <v>0</v>
      </c>
      <c r="J11" s="147">
        <f>+G11+I11</f>
        <v>0</v>
      </c>
      <c r="K11" s="264"/>
      <c r="L11" s="264"/>
      <c r="M11" s="265"/>
    </row>
    <row r="12" spans="1:13" ht="15" customHeight="1" thickBot="1">
      <c r="A12" s="131"/>
      <c r="B12" s="131"/>
      <c r="C12" s="131"/>
      <c r="D12" s="132"/>
      <c r="E12" s="132"/>
      <c r="F12" s="210"/>
      <c r="G12" s="147">
        <f aca="true" t="shared" si="0" ref="G12:G18">+E12*F12</f>
        <v>0</v>
      </c>
      <c r="H12" s="132"/>
      <c r="I12" s="147">
        <f aca="true" t="shared" si="1" ref="I12:I18">+G12*H12</f>
        <v>0</v>
      </c>
      <c r="J12" s="147">
        <f aca="true" t="shared" si="2" ref="J12:J18">+H12*I12</f>
        <v>0</v>
      </c>
      <c r="K12" s="264"/>
      <c r="L12" s="264"/>
      <c r="M12" s="265"/>
    </row>
    <row r="13" spans="1:13" ht="15" customHeight="1" thickBot="1">
      <c r="A13" s="131"/>
      <c r="B13" s="131"/>
      <c r="C13" s="131"/>
      <c r="D13" s="132"/>
      <c r="E13" s="132"/>
      <c r="F13" s="210"/>
      <c r="G13" s="147">
        <f t="shared" si="0"/>
        <v>0</v>
      </c>
      <c r="H13" s="132"/>
      <c r="I13" s="147">
        <f t="shared" si="1"/>
        <v>0</v>
      </c>
      <c r="J13" s="147">
        <f t="shared" si="2"/>
        <v>0</v>
      </c>
      <c r="K13" s="264"/>
      <c r="L13" s="264"/>
      <c r="M13" s="265"/>
    </row>
    <row r="14" spans="1:13" ht="15" customHeight="1" thickBot="1">
      <c r="A14" s="131"/>
      <c r="B14" s="131"/>
      <c r="C14" s="131"/>
      <c r="D14" s="132"/>
      <c r="E14" s="132"/>
      <c r="F14" s="210"/>
      <c r="G14" s="147">
        <f t="shared" si="0"/>
        <v>0</v>
      </c>
      <c r="H14" s="132"/>
      <c r="I14" s="147">
        <f t="shared" si="1"/>
        <v>0</v>
      </c>
      <c r="J14" s="147">
        <f t="shared" si="2"/>
        <v>0</v>
      </c>
      <c r="K14" s="264"/>
      <c r="L14" s="264"/>
      <c r="M14" s="265"/>
    </row>
    <row r="15" spans="1:13" ht="15" customHeight="1" thickBot="1">
      <c r="A15" s="131"/>
      <c r="B15" s="131"/>
      <c r="C15" s="131"/>
      <c r="D15" s="132"/>
      <c r="E15" s="132"/>
      <c r="F15" s="210"/>
      <c r="G15" s="147">
        <f t="shared" si="0"/>
        <v>0</v>
      </c>
      <c r="H15" s="132"/>
      <c r="I15" s="147">
        <f t="shared" si="1"/>
        <v>0</v>
      </c>
      <c r="J15" s="147">
        <f t="shared" si="2"/>
        <v>0</v>
      </c>
      <c r="K15" s="264"/>
      <c r="L15" s="264"/>
      <c r="M15" s="265"/>
    </row>
    <row r="16" spans="1:13" ht="15" customHeight="1" thickBot="1">
      <c r="A16" s="131"/>
      <c r="B16" s="131"/>
      <c r="C16" s="131"/>
      <c r="D16" s="132"/>
      <c r="E16" s="132"/>
      <c r="F16" s="210"/>
      <c r="G16" s="147">
        <f t="shared" si="0"/>
        <v>0</v>
      </c>
      <c r="H16" s="132"/>
      <c r="I16" s="147">
        <f t="shared" si="1"/>
        <v>0</v>
      </c>
      <c r="J16" s="147">
        <f t="shared" si="2"/>
        <v>0</v>
      </c>
      <c r="K16" s="264"/>
      <c r="L16" s="264"/>
      <c r="M16" s="265"/>
    </row>
    <row r="17" spans="1:13" ht="15" customHeight="1" thickBot="1">
      <c r="A17" s="131"/>
      <c r="B17" s="131"/>
      <c r="C17" s="131"/>
      <c r="D17" s="132"/>
      <c r="E17" s="132"/>
      <c r="F17" s="210"/>
      <c r="G17" s="147">
        <f t="shared" si="0"/>
        <v>0</v>
      </c>
      <c r="H17" s="132"/>
      <c r="I17" s="147">
        <f t="shared" si="1"/>
        <v>0</v>
      </c>
      <c r="J17" s="147">
        <f t="shared" si="2"/>
        <v>0</v>
      </c>
      <c r="K17" s="264"/>
      <c r="L17" s="264"/>
      <c r="M17" s="265"/>
    </row>
    <row r="18" spans="1:13" ht="15" customHeight="1" thickBot="1">
      <c r="A18" s="131"/>
      <c r="B18" s="131"/>
      <c r="C18" s="131"/>
      <c r="D18" s="132"/>
      <c r="E18" s="210"/>
      <c r="F18" s="210"/>
      <c r="G18" s="147">
        <f t="shared" si="0"/>
        <v>0</v>
      </c>
      <c r="H18" s="132"/>
      <c r="I18" s="147">
        <f t="shared" si="1"/>
        <v>0</v>
      </c>
      <c r="J18" s="147">
        <f t="shared" si="2"/>
        <v>0</v>
      </c>
      <c r="K18" s="264"/>
      <c r="L18" s="264"/>
      <c r="M18" s="266"/>
    </row>
    <row r="19" spans="1:13" ht="22.5" customHeight="1" thickBot="1">
      <c r="A19" s="34"/>
      <c r="B19" s="34"/>
      <c r="C19" s="34"/>
      <c r="E19" s="205" t="s">
        <v>1</v>
      </c>
      <c r="F19" s="321"/>
      <c r="G19" s="355">
        <f>SUM(H11:H18)</f>
        <v>0</v>
      </c>
      <c r="H19" s="321"/>
      <c r="I19" s="355">
        <f>SUM(J11:J18)</f>
        <v>0</v>
      </c>
      <c r="J19" s="356">
        <f>SUM(K11:K18)</f>
        <v>0</v>
      </c>
      <c r="K19" s="264">
        <f>SUM(K11:K18)</f>
        <v>0</v>
      </c>
      <c r="L19" s="264">
        <f>SUM(L11:L18)</f>
        <v>0</v>
      </c>
      <c r="M19" s="266"/>
    </row>
    <row r="20" spans="1:10" ht="14.25" customHeight="1">
      <c r="A20" s="5"/>
      <c r="B20" s="5"/>
      <c r="C20" s="5"/>
      <c r="D20" s="9"/>
      <c r="E20" s="9"/>
      <c r="F20" s="9"/>
      <c r="G20" s="9"/>
      <c r="H20" s="9"/>
      <c r="I20" s="9"/>
      <c r="J20" s="9"/>
    </row>
    <row r="21" spans="1:10" ht="14.25" customHeight="1">
      <c r="A21" s="367" t="s">
        <v>180</v>
      </c>
      <c r="B21" s="5"/>
      <c r="C21" s="5"/>
      <c r="D21" s="9"/>
      <c r="E21" s="9"/>
      <c r="F21" s="9"/>
      <c r="G21" s="9"/>
      <c r="H21" s="9"/>
      <c r="I21" s="9"/>
      <c r="J21" s="9"/>
    </row>
    <row r="22" spans="1:10" ht="14.25" customHeight="1">
      <c r="A22" s="367" t="s">
        <v>181</v>
      </c>
      <c r="B22" s="5"/>
      <c r="C22" s="5"/>
      <c r="D22" s="9"/>
      <c r="E22" s="9"/>
      <c r="F22" s="9"/>
      <c r="G22" s="9"/>
      <c r="H22" s="9"/>
      <c r="I22" s="9"/>
      <c r="J22" s="9"/>
    </row>
    <row r="23" spans="1:10" ht="14.25">
      <c r="A23" s="242"/>
      <c r="B23" s="11"/>
      <c r="C23" s="11"/>
      <c r="D23" s="11"/>
      <c r="E23" s="11"/>
      <c r="F23" s="11"/>
      <c r="G23" s="11"/>
      <c r="H23" s="11"/>
      <c r="I23" s="11"/>
      <c r="J23" s="11"/>
    </row>
    <row r="24" spans="1:13" ht="26.25" customHeight="1">
      <c r="A24" s="12" t="s">
        <v>22</v>
      </c>
      <c r="B24" s="12"/>
      <c r="C24" s="12"/>
      <c r="D24" s="14"/>
      <c r="E24" s="14"/>
      <c r="F24" s="14"/>
      <c r="G24" s="14"/>
      <c r="H24" s="14"/>
      <c r="I24" s="14"/>
      <c r="J24" s="14"/>
      <c r="K24" s="9"/>
      <c r="L24" s="9"/>
      <c r="M24" s="10"/>
    </row>
    <row r="25" spans="1:13" s="61" customFormat="1" ht="1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9"/>
      <c r="L25" s="9"/>
      <c r="M25" s="10"/>
    </row>
    <row r="26" spans="1:13" s="61" customFormat="1" ht="11.25" customHeight="1">
      <c r="A26" s="65"/>
      <c r="B26" s="65"/>
      <c r="C26" s="65"/>
      <c r="M26" s="181" t="s">
        <v>10</v>
      </c>
    </row>
    <row r="27" spans="1:13" s="61" customFormat="1" ht="15" customHeight="1">
      <c r="A27" s="466"/>
      <c r="B27" s="466"/>
      <c r="C27" s="466"/>
      <c r="D27" s="466"/>
      <c r="E27" s="188"/>
      <c r="F27" s="188"/>
      <c r="G27" s="188"/>
      <c r="H27" s="188"/>
      <c r="I27" s="188"/>
      <c r="M27" s="25"/>
    </row>
    <row r="28" spans="1:13" ht="15">
      <c r="A28" s="116"/>
      <c r="B28" s="116"/>
      <c r="C28" s="116"/>
      <c r="J28" s="61"/>
      <c r="K28" s="61"/>
      <c r="L28" s="61"/>
      <c r="M28" s="50" t="s">
        <v>7</v>
      </c>
    </row>
  </sheetData>
  <sheetProtection/>
  <mergeCells count="16">
    <mergeCell ref="A27:D27"/>
    <mergeCell ref="F9:F10"/>
    <mergeCell ref="A7:M7"/>
    <mergeCell ref="A9:A10"/>
    <mergeCell ref="A5:C5"/>
    <mergeCell ref="G9:G10"/>
    <mergeCell ref="K5:L5"/>
    <mergeCell ref="D5:J5"/>
    <mergeCell ref="A3:M3"/>
    <mergeCell ref="B9:B10"/>
    <mergeCell ref="C9:D9"/>
    <mergeCell ref="H9:H10"/>
    <mergeCell ref="I9:I10"/>
    <mergeCell ref="E9:E10"/>
    <mergeCell ref="J9:J10"/>
    <mergeCell ref="K9:M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showGridLines="0" view="pageBreakPreview" zoomScale="60" zoomScaleNormal="90" workbookViewId="0" topLeftCell="A1">
      <selection activeCell="AG27" sqref="AG27"/>
    </sheetView>
  </sheetViews>
  <sheetFormatPr defaultColWidth="9.140625" defaultRowHeight="12.75"/>
  <cols>
    <col min="1" max="1" width="34.7109375" style="20" customWidth="1"/>
    <col min="2" max="32" width="6.140625" style="20" customWidth="1"/>
    <col min="33" max="33" width="13.421875" style="20" customWidth="1"/>
    <col min="34" max="16384" width="9.140625" style="20" customWidth="1"/>
  </cols>
  <sheetData>
    <row r="1" spans="18:33" ht="21" customHeight="1">
      <c r="R1" s="91" t="s">
        <v>177</v>
      </c>
      <c r="AG1" s="168"/>
    </row>
    <row r="2" ht="9.75" customHeight="1">
      <c r="AG2" s="168"/>
    </row>
    <row r="3" spans="1:33" ht="64.5" customHeight="1">
      <c r="A3" s="486" t="str">
        <f>+'SA.2_ PersNonDip'!A3:M3</f>
        <v>POR Puglia FESR 2014-2020 
Asse I - Obiettivo Specifico 1a – Azione 1.1 - Sub-Azione 1.1.b
Regolamento Regionale del 30 settembre 2014 n. 17 e s.m.i. - Titolo II Capo 2 Art. 26
PIA MEDIE IMPRESE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4"/>
    </row>
    <row r="4" spans="1:32" s="4" customFormat="1" ht="12" customHeight="1" thickBot="1">
      <c r="A4" s="8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33" s="4" customFormat="1" ht="15.75" customHeight="1">
      <c r="A5" s="505" t="s">
        <v>41</v>
      </c>
      <c r="B5" s="506"/>
      <c r="C5" s="507"/>
      <c r="D5" s="484" t="str">
        <f>+S_Frontespizio!$E$10</f>
        <v> denominazione del beneficiario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34" t="str">
        <f>+'SA.2_ PersNonDip'!K5</f>
        <v>Codice Progetto</v>
      </c>
      <c r="AC5" s="434"/>
      <c r="AD5" s="434"/>
      <c r="AE5" s="434"/>
      <c r="AF5" s="435"/>
      <c r="AG5" s="190" t="str">
        <f>+'SA.2_ PersNonDip'!M5</f>
        <v>codice pratica</v>
      </c>
    </row>
    <row r="6" spans="1:31" s="4" customFormat="1" ht="14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3" s="179" customFormat="1" ht="18.75" customHeight="1">
      <c r="A7" s="512" t="s">
        <v>49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</row>
    <row r="8" ht="7.5" customHeight="1" thickBot="1"/>
    <row r="9" spans="1:33" s="19" customFormat="1" ht="28.5" customHeight="1">
      <c r="A9" s="513" t="s">
        <v>50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5"/>
    </row>
    <row r="10" spans="1:33" s="19" customFormat="1" ht="30" customHeight="1">
      <c r="A10" s="315" t="s">
        <v>33</v>
      </c>
      <c r="B10" s="516"/>
      <c r="C10" s="516"/>
      <c r="D10" s="516"/>
      <c r="E10" s="516"/>
      <c r="F10" s="516"/>
      <c r="G10" s="508" t="s">
        <v>122</v>
      </c>
      <c r="H10" s="508"/>
      <c r="I10" s="508"/>
      <c r="J10" s="508"/>
      <c r="K10" s="516"/>
      <c r="L10" s="516"/>
      <c r="M10" s="516"/>
      <c r="N10" s="516"/>
      <c r="O10" s="516"/>
      <c r="P10" s="508" t="s">
        <v>119</v>
      </c>
      <c r="Q10" s="508"/>
      <c r="R10" s="508"/>
      <c r="S10" s="508"/>
      <c r="T10" s="509"/>
      <c r="U10" s="510"/>
      <c r="V10" s="511"/>
      <c r="W10" s="508" t="s">
        <v>123</v>
      </c>
      <c r="X10" s="508"/>
      <c r="Y10" s="516"/>
      <c r="Z10" s="516"/>
      <c r="AA10" s="516"/>
      <c r="AB10" s="508" t="s">
        <v>120</v>
      </c>
      <c r="AC10" s="508"/>
      <c r="AD10" s="517"/>
      <c r="AE10" s="517"/>
      <c r="AF10" s="517"/>
      <c r="AG10" s="310"/>
    </row>
    <row r="11" spans="1:33" ht="23.25" customHeight="1" thickBot="1">
      <c r="A11" s="311" t="s">
        <v>34</v>
      </c>
      <c r="B11" s="308">
        <v>1</v>
      </c>
      <c r="C11" s="308">
        <v>2</v>
      </c>
      <c r="D11" s="308">
        <v>3</v>
      </c>
      <c r="E11" s="308">
        <v>4</v>
      </c>
      <c r="F11" s="308">
        <v>5</v>
      </c>
      <c r="G11" s="308">
        <v>6</v>
      </c>
      <c r="H11" s="308">
        <v>7</v>
      </c>
      <c r="I11" s="308">
        <v>8</v>
      </c>
      <c r="J11" s="308">
        <v>9</v>
      </c>
      <c r="K11" s="308">
        <v>10</v>
      </c>
      <c r="L11" s="308">
        <v>11</v>
      </c>
      <c r="M11" s="308">
        <v>12</v>
      </c>
      <c r="N11" s="308">
        <v>13</v>
      </c>
      <c r="O11" s="308">
        <v>14</v>
      </c>
      <c r="P11" s="308">
        <v>15</v>
      </c>
      <c r="Q11" s="308">
        <v>16</v>
      </c>
      <c r="R11" s="308">
        <v>17</v>
      </c>
      <c r="S11" s="308">
        <v>18</v>
      </c>
      <c r="T11" s="308">
        <v>19</v>
      </c>
      <c r="U11" s="308">
        <v>20</v>
      </c>
      <c r="V11" s="308">
        <v>21</v>
      </c>
      <c r="W11" s="308">
        <v>22</v>
      </c>
      <c r="X11" s="308">
        <v>23</v>
      </c>
      <c r="Y11" s="308">
        <v>24</v>
      </c>
      <c r="Z11" s="308">
        <v>25</v>
      </c>
      <c r="AA11" s="308">
        <v>26</v>
      </c>
      <c r="AB11" s="308">
        <v>27</v>
      </c>
      <c r="AC11" s="308">
        <v>28</v>
      </c>
      <c r="AD11" s="308">
        <v>29</v>
      </c>
      <c r="AE11" s="308">
        <v>30</v>
      </c>
      <c r="AF11" s="308">
        <v>31</v>
      </c>
      <c r="AG11" s="309" t="s">
        <v>1</v>
      </c>
    </row>
    <row r="12" spans="1:33" ht="25.5" customHeight="1" thickBot="1">
      <c r="A12" s="35" t="s">
        <v>110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358">
        <f aca="true" t="shared" si="0" ref="AG12:AG21">SUM(B12:AF12)</f>
        <v>0</v>
      </c>
    </row>
    <row r="13" spans="1:33" ht="25.5" customHeight="1" thickBot="1">
      <c r="A13" s="36" t="s">
        <v>111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358">
        <f t="shared" si="0"/>
        <v>0</v>
      </c>
    </row>
    <row r="14" spans="1:33" ht="25.5" customHeight="1" thickBot="1">
      <c r="A14" s="36" t="s">
        <v>112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359">
        <f t="shared" si="0"/>
        <v>0</v>
      </c>
    </row>
    <row r="15" spans="1:33" ht="25.5" customHeight="1" thickBot="1">
      <c r="A15" s="36" t="s">
        <v>113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358">
        <f t="shared" si="0"/>
        <v>0</v>
      </c>
    </row>
    <row r="16" spans="1:33" ht="25.5" customHeight="1" thickBot="1">
      <c r="A16" s="36" t="s">
        <v>114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358">
        <f t="shared" si="0"/>
        <v>0</v>
      </c>
    </row>
    <row r="17" spans="1:33" ht="25.5" customHeight="1" thickBot="1">
      <c r="A17" s="36" t="s">
        <v>115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358">
        <f t="shared" si="0"/>
        <v>0</v>
      </c>
    </row>
    <row r="18" spans="1:33" ht="25.5" customHeight="1" thickBot="1">
      <c r="A18" s="36" t="s">
        <v>116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358">
        <f t="shared" si="0"/>
        <v>0</v>
      </c>
    </row>
    <row r="19" spans="1:33" ht="25.5" customHeight="1" thickBot="1">
      <c r="A19" s="36" t="s">
        <v>117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358">
        <f t="shared" si="0"/>
        <v>0</v>
      </c>
    </row>
    <row r="20" spans="1:33" ht="25.5" customHeight="1" thickBot="1">
      <c r="A20" s="36" t="s">
        <v>118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358">
        <f t="shared" si="0"/>
        <v>0</v>
      </c>
    </row>
    <row r="21" spans="1:33" ht="25.5" customHeight="1" thickBot="1">
      <c r="A21" s="86" t="s">
        <v>1</v>
      </c>
      <c r="B21" s="357">
        <f>SUM(B12:B20)</f>
        <v>0</v>
      </c>
      <c r="C21" s="357">
        <f aca="true" t="shared" si="1" ref="C21:AF21">SUM(C12:C20)</f>
        <v>0</v>
      </c>
      <c r="D21" s="357">
        <f t="shared" si="1"/>
        <v>0</v>
      </c>
      <c r="E21" s="357">
        <f t="shared" si="1"/>
        <v>0</v>
      </c>
      <c r="F21" s="357">
        <f t="shared" si="1"/>
        <v>0</v>
      </c>
      <c r="G21" s="357">
        <f t="shared" si="1"/>
        <v>0</v>
      </c>
      <c r="H21" s="357">
        <f t="shared" si="1"/>
        <v>0</v>
      </c>
      <c r="I21" s="357">
        <f t="shared" si="1"/>
        <v>0</v>
      </c>
      <c r="J21" s="357">
        <f t="shared" si="1"/>
        <v>0</v>
      </c>
      <c r="K21" s="357">
        <f t="shared" si="1"/>
        <v>0</v>
      </c>
      <c r="L21" s="357">
        <f t="shared" si="1"/>
        <v>0</v>
      </c>
      <c r="M21" s="357">
        <f t="shared" si="1"/>
        <v>0</v>
      </c>
      <c r="N21" s="357">
        <f t="shared" si="1"/>
        <v>0</v>
      </c>
      <c r="O21" s="357">
        <f t="shared" si="1"/>
        <v>0</v>
      </c>
      <c r="P21" s="357">
        <f t="shared" si="1"/>
        <v>0</v>
      </c>
      <c r="Q21" s="357">
        <f t="shared" si="1"/>
        <v>0</v>
      </c>
      <c r="R21" s="357">
        <f t="shared" si="1"/>
        <v>0</v>
      </c>
      <c r="S21" s="357">
        <f t="shared" si="1"/>
        <v>0</v>
      </c>
      <c r="T21" s="357">
        <f t="shared" si="1"/>
        <v>0</v>
      </c>
      <c r="U21" s="357">
        <f t="shared" si="1"/>
        <v>0</v>
      </c>
      <c r="V21" s="357">
        <f t="shared" si="1"/>
        <v>0</v>
      </c>
      <c r="W21" s="357">
        <f t="shared" si="1"/>
        <v>0</v>
      </c>
      <c r="X21" s="357">
        <f t="shared" si="1"/>
        <v>0</v>
      </c>
      <c r="Y21" s="357">
        <f t="shared" si="1"/>
        <v>0</v>
      </c>
      <c r="Z21" s="357">
        <f t="shared" si="1"/>
        <v>0</v>
      </c>
      <c r="AA21" s="357">
        <f t="shared" si="1"/>
        <v>0</v>
      </c>
      <c r="AB21" s="357">
        <f t="shared" si="1"/>
        <v>0</v>
      </c>
      <c r="AC21" s="357">
        <f t="shared" si="1"/>
        <v>0</v>
      </c>
      <c r="AD21" s="357">
        <f t="shared" si="1"/>
        <v>0</v>
      </c>
      <c r="AE21" s="357">
        <f t="shared" si="1"/>
        <v>0</v>
      </c>
      <c r="AF21" s="357">
        <f t="shared" si="1"/>
        <v>0</v>
      </c>
      <c r="AG21" s="358">
        <f t="shared" si="0"/>
        <v>0</v>
      </c>
    </row>
    <row r="22" spans="1:33" ht="21" customHeight="1">
      <c r="A22" s="500"/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</row>
    <row r="23" spans="1:33" ht="15.75" customHeight="1">
      <c r="A23" s="501"/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</row>
    <row r="24" spans="1:33" ht="70.5" customHeight="1">
      <c r="A24" s="502" t="s">
        <v>121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</row>
    <row r="25" spans="1:33" ht="18.75" customHeight="1">
      <c r="A25" s="8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8" customHeight="1">
      <c r="A26" s="498" t="s">
        <v>32</v>
      </c>
      <c r="B26" s="499"/>
      <c r="C26" s="499"/>
      <c r="D26" s="499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117"/>
      <c r="AG26" s="180" t="s">
        <v>187</v>
      </c>
    </row>
    <row r="27" spans="1:33" ht="14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</row>
    <row r="28" spans="1:33" ht="14.25">
      <c r="A28" s="83" t="s">
        <v>2</v>
      </c>
      <c r="B28" s="83"/>
      <c r="C28" s="83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80" t="s">
        <v>3</v>
      </c>
    </row>
    <row r="29" spans="1:33" ht="14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</row>
  </sheetData>
  <sheetProtection/>
  <mergeCells count="19">
    <mergeCell ref="AB5:AF5"/>
    <mergeCell ref="A9:AG9"/>
    <mergeCell ref="W10:X10"/>
    <mergeCell ref="Y10:AA10"/>
    <mergeCell ref="AB10:AC10"/>
    <mergeCell ref="AD10:AF10"/>
    <mergeCell ref="B10:F10"/>
    <mergeCell ref="G10:J10"/>
    <mergeCell ref="K10:O10"/>
    <mergeCell ref="A26:D26"/>
    <mergeCell ref="A22:AG22"/>
    <mergeCell ref="A23:AG23"/>
    <mergeCell ref="A24:AG24"/>
    <mergeCell ref="A3:AG3"/>
    <mergeCell ref="A5:C5"/>
    <mergeCell ref="P10:S10"/>
    <mergeCell ref="T10:V10"/>
    <mergeCell ref="A7:AG7"/>
    <mergeCell ref="D5:AA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9" r:id="rId1"/>
  <headerFooter alignWithMargins="0">
    <oddHeader>&amp;C&amp;G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90" zoomScaleNormal="90" zoomScalePageLayoutView="0" workbookViewId="0" topLeftCell="A41">
      <selection activeCell="H48" sqref="H48"/>
    </sheetView>
  </sheetViews>
  <sheetFormatPr defaultColWidth="9.140625" defaultRowHeight="12.75"/>
  <cols>
    <col min="1" max="1" width="38.421875" style="26" customWidth="1"/>
    <col min="2" max="2" width="22.00390625" style="26" customWidth="1"/>
    <col min="3" max="3" width="17.00390625" style="26" customWidth="1"/>
    <col min="4" max="4" width="18.28125" style="26" customWidth="1"/>
    <col min="5" max="5" width="16.57421875" style="345" customWidth="1"/>
    <col min="6" max="6" width="19.140625" style="26" customWidth="1"/>
    <col min="7" max="7" width="13.140625" style="26" customWidth="1"/>
    <col min="8" max="9" width="9.140625" style="26" customWidth="1"/>
    <col min="10" max="10" width="0" style="26" hidden="1" customWidth="1"/>
    <col min="11" max="16384" width="9.140625" style="26" customWidth="1"/>
  </cols>
  <sheetData>
    <row r="1" spans="1:8" s="256" customFormat="1" ht="15.75" customHeight="1">
      <c r="A1" s="528" t="s">
        <v>214</v>
      </c>
      <c r="B1" s="528"/>
      <c r="C1" s="528"/>
      <c r="D1" s="528"/>
      <c r="E1" s="528"/>
      <c r="F1" s="528"/>
      <c r="G1" s="528"/>
      <c r="H1" s="528"/>
    </row>
    <row r="2" spans="1:7" s="256" customFormat="1" ht="6" customHeight="1">
      <c r="A2" s="254"/>
      <c r="B2" s="254"/>
      <c r="C2" s="254"/>
      <c r="D2" s="254"/>
      <c r="E2" s="340"/>
      <c r="F2" s="254"/>
      <c r="G2" s="255"/>
    </row>
    <row r="3" spans="1:13" s="2" customFormat="1" ht="51" customHeight="1">
      <c r="A3" s="518" t="str">
        <f>+'SA.3_OreImpieg'!A3</f>
        <v>POR Puglia FESR 2014-2020 
Asse I - Obiettivo Specifico 1a – Azione 1.1 - Sub-Azione 1.1.b
Regolamento Regionale del 30 settembre 2014 n. 17 e s.m.i. - Titolo II Capo 2 Art. 26
PIA MEDIE IMPRESE</v>
      </c>
      <c r="B3" s="519"/>
      <c r="C3" s="519"/>
      <c r="D3" s="444"/>
      <c r="E3" s="444"/>
      <c r="F3" s="444"/>
      <c r="G3" s="252"/>
      <c r="H3" s="252"/>
      <c r="I3" s="252"/>
      <c r="J3" s="253"/>
      <c r="K3" s="253"/>
      <c r="L3" s="253"/>
      <c r="M3" s="1"/>
    </row>
    <row r="4" spans="1:6" ht="22.5" customHeight="1">
      <c r="A4" s="520" t="s">
        <v>41</v>
      </c>
      <c r="B4" s="521"/>
      <c r="C4" s="521"/>
      <c r="D4" s="434" t="str">
        <f>+'SA.3_OreImpieg'!AB5</f>
        <v>Codice Progetto</v>
      </c>
      <c r="E4" s="435"/>
      <c r="F4" s="190" t="str">
        <f>+'SA.3_OreImpieg'!AG5</f>
        <v>codice pratica</v>
      </c>
    </row>
    <row r="5" spans="1:6" ht="16.5" customHeight="1">
      <c r="A5" s="522" t="s">
        <v>70</v>
      </c>
      <c r="B5" s="523"/>
      <c r="C5" s="523"/>
      <c r="D5" s="523"/>
      <c r="E5" s="523"/>
      <c r="F5" s="523"/>
    </row>
    <row r="6" spans="1:8" s="249" customFormat="1" ht="33.75" customHeight="1">
      <c r="A6" s="525" t="s">
        <v>213</v>
      </c>
      <c r="B6" s="525"/>
      <c r="C6" s="525"/>
      <c r="D6" s="525"/>
      <c r="E6" s="525"/>
      <c r="F6" s="525"/>
      <c r="G6" s="525"/>
      <c r="H6" s="525"/>
    </row>
    <row r="7" spans="1:6" s="249" customFormat="1" ht="22.5" customHeight="1">
      <c r="A7" s="306"/>
      <c r="B7" s="306"/>
      <c r="C7" s="306"/>
      <c r="D7" s="306"/>
      <c r="E7" s="341"/>
      <c r="F7" s="306"/>
    </row>
    <row r="8" spans="1:6" ht="18.75" customHeight="1">
      <c r="A8" s="316" t="s">
        <v>124</v>
      </c>
      <c r="B8" s="524"/>
      <c r="C8" s="524"/>
      <c r="D8" s="18" t="s">
        <v>212</v>
      </c>
      <c r="E8" s="342"/>
      <c r="F8"/>
    </row>
    <row r="9" spans="1:6" ht="18.75" customHeight="1">
      <c r="A9" s="118"/>
      <c r="B9" s="118"/>
      <c r="C9" s="118"/>
      <c r="D9"/>
      <c r="E9" s="342"/>
      <c r="F9"/>
    </row>
    <row r="10" spans="1:7" ht="21.75" customHeight="1">
      <c r="A10" s="529" t="s">
        <v>209</v>
      </c>
      <c r="B10" s="529"/>
      <c r="C10" s="529"/>
      <c r="D10" s="529"/>
      <c r="E10" s="529"/>
      <c r="F10" s="529"/>
      <c r="G10" s="529"/>
    </row>
    <row r="11" spans="1:7" ht="38.25" customHeight="1">
      <c r="A11" s="530"/>
      <c r="B11" s="530"/>
      <c r="C11" s="530"/>
      <c r="D11" s="530"/>
      <c r="E11" s="530"/>
      <c r="F11" s="530"/>
      <c r="G11" s="530"/>
    </row>
    <row r="12" spans="1:7" ht="68.25" customHeight="1">
      <c r="A12" s="369" t="s">
        <v>188</v>
      </c>
      <c r="B12" s="370" t="s">
        <v>189</v>
      </c>
      <c r="C12" s="369" t="s">
        <v>190</v>
      </c>
      <c r="D12" s="371" t="s">
        <v>191</v>
      </c>
      <c r="E12" s="370" t="s">
        <v>192</v>
      </c>
      <c r="F12" s="370" t="s">
        <v>193</v>
      </c>
      <c r="G12" s="370" t="s">
        <v>211</v>
      </c>
    </row>
    <row r="13" spans="1:10" ht="15" customHeight="1">
      <c r="A13" s="372"/>
      <c r="B13" s="373"/>
      <c r="C13" s="373"/>
      <c r="D13" s="373"/>
      <c r="E13" s="373"/>
      <c r="F13" s="374"/>
      <c r="G13" s="375"/>
      <c r="J13" s="26" t="s">
        <v>170</v>
      </c>
    </row>
    <row r="14" spans="1:10" ht="12.75">
      <c r="A14" s="372"/>
      <c r="B14" s="373"/>
      <c r="C14" s="373"/>
      <c r="D14" s="373"/>
      <c r="E14" s="373"/>
      <c r="F14" s="374"/>
      <c r="G14" s="375"/>
      <c r="J14" s="26" t="s">
        <v>171</v>
      </c>
    </row>
    <row r="15" spans="1:10" ht="12.75">
      <c r="A15" s="372"/>
      <c r="B15" s="373"/>
      <c r="C15" s="373"/>
      <c r="D15" s="373"/>
      <c r="E15" s="373"/>
      <c r="F15" s="374"/>
      <c r="G15" s="375"/>
      <c r="J15" s="26" t="s">
        <v>172</v>
      </c>
    </row>
    <row r="16" spans="1:10" ht="12.75">
      <c r="A16" s="372"/>
      <c r="B16" s="373"/>
      <c r="C16" s="373"/>
      <c r="D16" s="373"/>
      <c r="E16" s="373"/>
      <c r="F16" s="374"/>
      <c r="G16" s="375"/>
      <c r="J16" s="26" t="s">
        <v>173</v>
      </c>
    </row>
    <row r="17" spans="1:7" ht="12.75">
      <c r="A17" s="372"/>
      <c r="B17" s="373"/>
      <c r="C17" s="373"/>
      <c r="D17" s="373"/>
      <c r="E17" s="373"/>
      <c r="F17" s="374"/>
      <c r="G17" s="375"/>
    </row>
    <row r="18" spans="1:7" ht="12.75">
      <c r="A18" s="372"/>
      <c r="B18" s="373"/>
      <c r="C18" s="373"/>
      <c r="D18" s="373"/>
      <c r="E18" s="373"/>
      <c r="F18" s="374"/>
      <c r="G18" s="375"/>
    </row>
    <row r="19" spans="1:7" ht="12.75">
      <c r="A19" s="18"/>
      <c r="B19"/>
      <c r="C19"/>
      <c r="D19"/>
      <c r="E19"/>
      <c r="F19"/>
      <c r="G19"/>
    </row>
    <row r="20" spans="1:7" ht="12.75">
      <c r="A20" s="376" t="s">
        <v>194</v>
      </c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1:7" ht="12.75">
      <c r="A22" s="526" t="s">
        <v>188</v>
      </c>
      <c r="B22" s="527" t="s">
        <v>195</v>
      </c>
      <c r="C22" s="527" t="s">
        <v>196</v>
      </c>
      <c r="D22" s="527" t="s">
        <v>197</v>
      </c>
      <c r="E22" s="370" t="s">
        <v>198</v>
      </c>
      <c r="F22" s="527" t="s">
        <v>199</v>
      </c>
      <c r="G22" s="527" t="s">
        <v>200</v>
      </c>
    </row>
    <row r="23" spans="1:7" ht="12.75">
      <c r="A23" s="526"/>
      <c r="B23" s="527"/>
      <c r="C23" s="527"/>
      <c r="D23" s="527"/>
      <c r="E23" s="370" t="s">
        <v>201</v>
      </c>
      <c r="F23" s="527"/>
      <c r="G23" s="527"/>
    </row>
    <row r="24" spans="1:7" ht="12.75">
      <c r="A24" s="377"/>
      <c r="B24" s="377" t="s">
        <v>202</v>
      </c>
      <c r="C24" s="377" t="s">
        <v>203</v>
      </c>
      <c r="D24" s="377" t="s">
        <v>204</v>
      </c>
      <c r="E24" s="375" t="s">
        <v>205</v>
      </c>
      <c r="F24" s="375" t="s">
        <v>206</v>
      </c>
      <c r="G24" s="377" t="s">
        <v>207</v>
      </c>
    </row>
    <row r="25" spans="1:7" ht="12.75">
      <c r="A25" s="372"/>
      <c r="B25" s="374"/>
      <c r="C25" s="374"/>
      <c r="D25" s="374"/>
      <c r="E25" s="370"/>
      <c r="F25" s="370"/>
      <c r="G25" s="378"/>
    </row>
    <row r="26" spans="1:7" ht="12.75">
      <c r="A26" s="372"/>
      <c r="B26" s="374"/>
      <c r="C26" s="374"/>
      <c r="D26" s="374"/>
      <c r="E26" s="370"/>
      <c r="F26" s="370"/>
      <c r="G26" s="378"/>
    </row>
    <row r="27" spans="1:7" ht="12.75">
      <c r="A27" s="372"/>
      <c r="B27" s="374"/>
      <c r="C27" s="374"/>
      <c r="D27" s="374"/>
      <c r="E27" s="370"/>
      <c r="F27" s="370"/>
      <c r="G27" s="378"/>
    </row>
    <row r="28" spans="1:7" ht="12.75">
      <c r="A28" s="372"/>
      <c r="B28" s="374"/>
      <c r="C28" s="374"/>
      <c r="D28" s="374"/>
      <c r="E28" s="370"/>
      <c r="F28" s="370"/>
      <c r="G28" s="378"/>
    </row>
    <row r="29" spans="1:7" ht="12.75">
      <c r="A29" s="372"/>
      <c r="B29" s="374"/>
      <c r="C29" s="374"/>
      <c r="D29" s="374"/>
      <c r="E29" s="370"/>
      <c r="F29" s="370"/>
      <c r="G29" s="378"/>
    </row>
    <row r="30" spans="1:7" ht="12.75">
      <c r="A30" s="379"/>
      <c r="B30" s="380"/>
      <c r="C30" s="380"/>
      <c r="D30" s="380"/>
      <c r="E30" s="381"/>
      <c r="F30" s="381"/>
      <c r="G30" s="368"/>
    </row>
    <row r="31" spans="1:7" ht="12.75">
      <c r="A31" s="379"/>
      <c r="B31" s="380"/>
      <c r="C31" s="380"/>
      <c r="D31" s="380"/>
      <c r="E31" s="381"/>
      <c r="F31" s="381"/>
      <c r="G31" s="368"/>
    </row>
    <row r="32" spans="1:5" ht="12.75">
      <c r="A32" s="26" t="s">
        <v>208</v>
      </c>
      <c r="E32" s="26"/>
    </row>
    <row r="33" spans="1:9" ht="15">
      <c r="A33" s="24" t="s">
        <v>24</v>
      </c>
      <c r="B33" s="24"/>
      <c r="C33" s="24"/>
      <c r="D33" s="382"/>
      <c r="E33" s="9"/>
      <c r="F33" s="9"/>
      <c r="G33" s="9"/>
      <c r="H33" s="9"/>
      <c r="I33" s="9"/>
    </row>
    <row r="34" spans="1:9" ht="14.25">
      <c r="A34" s="11"/>
      <c r="B34" s="11"/>
      <c r="C34" s="11"/>
      <c r="D34" s="11" t="s">
        <v>10</v>
      </c>
      <c r="F34" s="17"/>
      <c r="G34" s="11"/>
      <c r="H34" s="11"/>
      <c r="I34" s="9"/>
    </row>
    <row r="35" spans="1:9" ht="14.25">
      <c r="A35" s="11"/>
      <c r="B35" s="11"/>
      <c r="C35" s="11"/>
      <c r="D35" s="11" t="s">
        <v>0</v>
      </c>
      <c r="E35" s="26"/>
      <c r="F35" s="347"/>
      <c r="G35" s="11"/>
      <c r="H35" s="11"/>
      <c r="I35" s="9"/>
    </row>
    <row r="36" spans="1:6" ht="12.75">
      <c r="A36" s="118"/>
      <c r="B36" s="118"/>
      <c r="C36" s="118"/>
      <c r="D36"/>
      <c r="E36" s="342"/>
      <c r="F36"/>
    </row>
    <row r="37" spans="1:6" ht="12.75" hidden="1">
      <c r="A37" s="84"/>
      <c r="B37" s="84"/>
      <c r="C37" s="84"/>
      <c r="D37" s="250"/>
      <c r="E37" s="343"/>
      <c r="F37"/>
    </row>
    <row r="38" spans="1:6" ht="12.75">
      <c r="A38" s="84"/>
      <c r="B38" s="84"/>
      <c r="C38" s="84"/>
      <c r="D38" s="250"/>
      <c r="E38" s="343"/>
      <c r="F38"/>
    </row>
    <row r="39" spans="1:8" ht="12.75">
      <c r="A39" s="528" t="s">
        <v>215</v>
      </c>
      <c r="B39" s="528"/>
      <c r="C39" s="528"/>
      <c r="D39" s="528"/>
      <c r="E39" s="528"/>
      <c r="F39" s="528"/>
      <c r="G39" s="528"/>
      <c r="H39" s="528"/>
    </row>
    <row r="40" spans="1:6" ht="53.25" customHeight="1">
      <c r="A40" s="518" t="str">
        <f>+'SA.3_OreImpieg'!A3</f>
        <v>POR Puglia FESR 2014-2020 
Asse I - Obiettivo Specifico 1a – Azione 1.1 - Sub-Azione 1.1.b
Regolamento Regionale del 30 settembre 2014 n. 17 e s.m.i. - Titolo II Capo 2 Art. 26
PIA MEDIE IMPRESE</v>
      </c>
      <c r="B40" s="519"/>
      <c r="C40" s="519"/>
      <c r="D40" s="444"/>
      <c r="E40" s="444"/>
      <c r="F40" s="444"/>
    </row>
    <row r="41" spans="1:6" ht="18">
      <c r="A41" s="520" t="s">
        <v>41</v>
      </c>
      <c r="B41" s="521"/>
      <c r="C41" s="521"/>
      <c r="D41" s="434" t="str">
        <f>+'SA.3_OreImpieg'!D5</f>
        <v> denominazione del beneficiario</v>
      </c>
      <c r="E41" s="435"/>
      <c r="F41" s="190">
        <f>+'SA.3_OreImpieg'!AG41</f>
        <v>0</v>
      </c>
    </row>
    <row r="42" spans="1:6" ht="15.75">
      <c r="A42" s="522" t="s">
        <v>70</v>
      </c>
      <c r="B42" s="523"/>
      <c r="C42" s="523"/>
      <c r="D42" s="523"/>
      <c r="E42" s="523"/>
      <c r="F42" s="523"/>
    </row>
    <row r="43" spans="1:8" ht="37.5" customHeight="1">
      <c r="A43" s="525" t="s">
        <v>213</v>
      </c>
      <c r="B43" s="525"/>
      <c r="C43" s="525"/>
      <c r="D43" s="525"/>
      <c r="E43" s="525"/>
      <c r="F43" s="525"/>
      <c r="G43" s="525"/>
      <c r="H43" s="525"/>
    </row>
    <row r="44" spans="1:6" ht="15">
      <c r="A44" s="306"/>
      <c r="B44" s="306"/>
      <c r="C44" s="306"/>
      <c r="D44" s="306"/>
      <c r="E44" s="341"/>
      <c r="F44" s="306"/>
    </row>
    <row r="45" spans="1:6" ht="12.75">
      <c r="A45" s="316" t="s">
        <v>124</v>
      </c>
      <c r="B45" s="524"/>
      <c r="C45" s="524"/>
      <c r="D45" s="18" t="s">
        <v>212</v>
      </c>
      <c r="E45" s="342"/>
      <c r="F45"/>
    </row>
    <row r="46" spans="1:6" ht="12.75">
      <c r="A46" s="84"/>
      <c r="B46" s="84"/>
      <c r="C46" s="84"/>
      <c r="D46" s="250"/>
      <c r="E46" s="343"/>
      <c r="F46"/>
    </row>
    <row r="47" spans="1:7" ht="98.25" customHeight="1">
      <c r="A47" s="531" t="s">
        <v>210</v>
      </c>
      <c r="B47" s="531"/>
      <c r="C47" s="531"/>
      <c r="D47" s="531"/>
      <c r="E47" s="531"/>
      <c r="F47" s="531"/>
      <c r="G47" s="531"/>
    </row>
    <row r="48" spans="1:6" ht="63.75">
      <c r="A48" s="383" t="s">
        <v>35</v>
      </c>
      <c r="B48" s="384" t="s">
        <v>126</v>
      </c>
      <c r="C48" s="383" t="s">
        <v>125</v>
      </c>
      <c r="D48" s="384" t="s">
        <v>246</v>
      </c>
      <c r="E48" s="385" t="s">
        <v>247</v>
      </c>
      <c r="F48" s="384" t="s">
        <v>248</v>
      </c>
    </row>
    <row r="49" spans="1:6" ht="12.75">
      <c r="A49" s="251"/>
      <c r="B49" s="251"/>
      <c r="C49" s="337" t="b">
        <f>+IF(B49="Dirigente","ALTO",IF(B49="Quadro","MEDIO",IF(B49="Impiegato","BASSO",IF(B49="Operaio","BASSO"))))</f>
        <v>0</v>
      </c>
      <c r="D49" s="338" t="b">
        <f>+IF(C49="BASSO",27,IF(C49="MEDIO",43,IF(C49="ALTO",75)))</f>
        <v>0</v>
      </c>
      <c r="E49" s="344"/>
      <c r="F49" s="339"/>
    </row>
    <row r="50" spans="1:6" ht="12.75">
      <c r="A50" s="251"/>
      <c r="B50" s="251"/>
      <c r="C50" s="337" t="b">
        <f aca="true" t="shared" si="0" ref="C50:C64">+IF(B50="Dirigente","ALTO",IF(B50="Quadro","MEDIO",IF(B50="Impiegato","BASSO",IF(B50="Operaio","BASSO"))))</f>
        <v>0</v>
      </c>
      <c r="D50" s="338" t="b">
        <f>+IF(C50="BASSO",27,IF(C50="MEDIO",43,IF(C50="ALTO",75)))</f>
        <v>0</v>
      </c>
      <c r="E50" s="344"/>
      <c r="F50" s="339"/>
    </row>
    <row r="51" spans="1:6" ht="12.75">
      <c r="A51" s="251"/>
      <c r="B51" s="251"/>
      <c r="C51" s="337" t="b">
        <f t="shared" si="0"/>
        <v>0</v>
      </c>
      <c r="D51" s="338" t="b">
        <f>+IF(C51="BASSO",27,IF(C51="MEDIO",43,IF(C51="ALTO",75)))</f>
        <v>0</v>
      </c>
      <c r="E51" s="344"/>
      <c r="F51" s="339"/>
    </row>
    <row r="52" spans="1:6" ht="12.75">
      <c r="A52" s="251"/>
      <c r="B52" s="251"/>
      <c r="C52" s="337" t="b">
        <f t="shared" si="0"/>
        <v>0</v>
      </c>
      <c r="D52" s="338" t="b">
        <f>+IF(C52="BASSO",27,IF(C52="MEDIO",43,IF(C52="ALTO",75)))</f>
        <v>0</v>
      </c>
      <c r="E52" s="344"/>
      <c r="F52" s="339"/>
    </row>
    <row r="53" spans="1:6" ht="12.75">
      <c r="A53" s="251"/>
      <c r="B53" s="251"/>
      <c r="C53" s="337" t="b">
        <f t="shared" si="0"/>
        <v>0</v>
      </c>
      <c r="D53" s="338" t="b">
        <f aca="true" t="shared" si="1" ref="D53:D64">+IF(C53="BASSO",27,IF(C53="MEDIO",43,IF(C53="ALTO",75)))</f>
        <v>0</v>
      </c>
      <c r="E53" s="344"/>
      <c r="F53" s="339"/>
    </row>
    <row r="54" spans="1:6" ht="12.75">
      <c r="A54" s="251"/>
      <c r="B54" s="251"/>
      <c r="C54" s="337" t="b">
        <f t="shared" si="0"/>
        <v>0</v>
      </c>
      <c r="D54" s="338" t="b">
        <f t="shared" si="1"/>
        <v>0</v>
      </c>
      <c r="E54" s="344"/>
      <c r="F54" s="339"/>
    </row>
    <row r="55" spans="1:6" ht="12.75">
      <c r="A55" s="251"/>
      <c r="B55" s="251"/>
      <c r="C55" s="337" t="b">
        <f t="shared" si="0"/>
        <v>0</v>
      </c>
      <c r="D55" s="338" t="b">
        <f t="shared" si="1"/>
        <v>0</v>
      </c>
      <c r="E55" s="344"/>
      <c r="F55" s="339"/>
    </row>
    <row r="56" spans="1:6" ht="12.75">
      <c r="A56" s="251"/>
      <c r="B56" s="251"/>
      <c r="C56" s="337" t="b">
        <f t="shared" si="0"/>
        <v>0</v>
      </c>
      <c r="D56" s="338" t="b">
        <f t="shared" si="1"/>
        <v>0</v>
      </c>
      <c r="E56" s="344"/>
      <c r="F56" s="339"/>
    </row>
    <row r="57" spans="1:6" ht="12.75">
      <c r="A57" s="251"/>
      <c r="B57" s="251"/>
      <c r="C57" s="337" t="b">
        <f t="shared" si="0"/>
        <v>0</v>
      </c>
      <c r="D57" s="338" t="b">
        <f t="shared" si="1"/>
        <v>0</v>
      </c>
      <c r="E57" s="344"/>
      <c r="F57" s="339"/>
    </row>
    <row r="58" spans="1:6" ht="12.75">
      <c r="A58" s="251"/>
      <c r="B58" s="251"/>
      <c r="C58" s="337" t="b">
        <f t="shared" si="0"/>
        <v>0</v>
      </c>
      <c r="D58" s="338" t="b">
        <f t="shared" si="1"/>
        <v>0</v>
      </c>
      <c r="E58" s="344"/>
      <c r="F58" s="339"/>
    </row>
    <row r="59" spans="1:6" ht="12.75">
      <c r="A59" s="251"/>
      <c r="B59" s="251"/>
      <c r="C59" s="337" t="b">
        <f t="shared" si="0"/>
        <v>0</v>
      </c>
      <c r="D59" s="338" t="b">
        <f t="shared" si="1"/>
        <v>0</v>
      </c>
      <c r="E59" s="344"/>
      <c r="F59" s="339"/>
    </row>
    <row r="60" spans="1:6" ht="12.75">
      <c r="A60" s="251"/>
      <c r="B60" s="251"/>
      <c r="C60" s="337" t="b">
        <f t="shared" si="0"/>
        <v>0</v>
      </c>
      <c r="D60" s="338" t="b">
        <f t="shared" si="1"/>
        <v>0</v>
      </c>
      <c r="E60" s="344"/>
      <c r="F60" s="339"/>
    </row>
    <row r="61" spans="1:6" ht="12.75">
      <c r="A61" s="251"/>
      <c r="B61" s="251"/>
      <c r="C61" s="337" t="b">
        <f t="shared" si="0"/>
        <v>0</v>
      </c>
      <c r="D61" s="338" t="b">
        <f t="shared" si="1"/>
        <v>0</v>
      </c>
      <c r="E61" s="344"/>
      <c r="F61" s="339"/>
    </row>
    <row r="62" spans="1:6" ht="12.75">
      <c r="A62" s="251"/>
      <c r="B62" s="251"/>
      <c r="C62" s="337" t="b">
        <f t="shared" si="0"/>
        <v>0</v>
      </c>
      <c r="D62" s="338" t="b">
        <f t="shared" si="1"/>
        <v>0</v>
      </c>
      <c r="E62" s="344"/>
      <c r="F62" s="339"/>
    </row>
    <row r="63" spans="1:6" ht="12.75">
      <c r="A63" s="251"/>
      <c r="B63" s="251"/>
      <c r="C63" s="337" t="b">
        <f t="shared" si="0"/>
        <v>0</v>
      </c>
      <c r="D63" s="338" t="b">
        <f t="shared" si="1"/>
        <v>0</v>
      </c>
      <c r="E63" s="344"/>
      <c r="F63" s="339"/>
    </row>
    <row r="64" spans="1:6" ht="12.75">
      <c r="A64" s="251"/>
      <c r="B64" s="251"/>
      <c r="C64" s="337" t="b">
        <f t="shared" si="0"/>
        <v>0</v>
      </c>
      <c r="D64" s="338" t="b">
        <f t="shared" si="1"/>
        <v>0</v>
      </c>
      <c r="E64" s="344"/>
      <c r="F64" s="339"/>
    </row>
    <row r="65" spans="1:6" ht="12.75">
      <c r="A65" s="18"/>
      <c r="B65" s="18"/>
      <c r="C65" s="18"/>
      <c r="D65"/>
      <c r="E65" s="342"/>
      <c r="F65"/>
    </row>
    <row r="66" spans="1:4" ht="12.75">
      <c r="A66" s="72"/>
      <c r="B66" s="72"/>
      <c r="C66" s="72"/>
      <c r="D66" s="72"/>
    </row>
    <row r="67" spans="1:6" ht="15">
      <c r="A67" s="24" t="s">
        <v>24</v>
      </c>
      <c r="B67" s="24"/>
      <c r="C67" s="24"/>
      <c r="D67" s="9"/>
      <c r="E67" s="346"/>
      <c r="F67" s="9"/>
    </row>
    <row r="68" spans="1:6" ht="14.25">
      <c r="A68" s="11"/>
      <c r="B68" s="11"/>
      <c r="C68" s="11" t="s">
        <v>10</v>
      </c>
      <c r="E68" s="347"/>
      <c r="F68" s="11"/>
    </row>
    <row r="69" spans="1:6" ht="14.25">
      <c r="A69" s="11"/>
      <c r="B69" s="11"/>
      <c r="C69" s="11" t="s">
        <v>0</v>
      </c>
      <c r="E69" s="347"/>
      <c r="F69" s="11"/>
    </row>
  </sheetData>
  <sheetProtection/>
  <mergeCells count="22">
    <mergeCell ref="A1:H1"/>
    <mergeCell ref="A39:H39"/>
    <mergeCell ref="A10:G11"/>
    <mergeCell ref="A47:G47"/>
    <mergeCell ref="A40:F40"/>
    <mergeCell ref="A41:C41"/>
    <mergeCell ref="D41:E41"/>
    <mergeCell ref="A42:F42"/>
    <mergeCell ref="B45:C45"/>
    <mergeCell ref="A43:H43"/>
    <mergeCell ref="A22:A23"/>
    <mergeCell ref="B22:B23"/>
    <mergeCell ref="C22:C23"/>
    <mergeCell ref="D22:D23"/>
    <mergeCell ref="F22:F23"/>
    <mergeCell ref="G22:G23"/>
    <mergeCell ref="A3:F3"/>
    <mergeCell ref="A4:C4"/>
    <mergeCell ref="A5:F5"/>
    <mergeCell ref="B8:C8"/>
    <mergeCell ref="D4:E4"/>
    <mergeCell ref="A6:H6"/>
  </mergeCells>
  <dataValidations count="1">
    <dataValidation type="list" allowBlank="1" showInputMessage="1" showErrorMessage="1" sqref="B49:B64">
      <formula1>$J$13:$J$16</formula1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4" r:id="rId1"/>
  <headerFooter alignWithMargins="0">
    <oddHeader>&amp;C&amp;G</oddHeader>
    <oddFooter>&amp;CPagina &amp;P</oddFooter>
  </headerFooter>
  <rowBreaks count="1" manualBreakCount="1">
    <brk id="3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7"/>
  <sheetViews>
    <sheetView showGridLines="0" view="pageBreakPreview" zoomScale="60" zoomScaleNormal="75" workbookViewId="0" topLeftCell="A1">
      <selection activeCell="C11" sqref="C11"/>
    </sheetView>
  </sheetViews>
  <sheetFormatPr defaultColWidth="9.140625" defaultRowHeight="12.75"/>
  <cols>
    <col min="1" max="1" width="22.00390625" style="4" customWidth="1"/>
    <col min="2" max="2" width="18.8515625" style="4" customWidth="1"/>
    <col min="3" max="3" width="18.8515625" style="17" customWidth="1"/>
    <col min="4" max="4" width="13.421875" style="17" customWidth="1"/>
    <col min="5" max="5" width="15.8515625" style="17" customWidth="1"/>
    <col min="6" max="6" width="14.28125" style="17" customWidth="1"/>
    <col min="7" max="7" width="14.140625" style="17" customWidth="1"/>
    <col min="8" max="9" width="15.8515625" style="4" customWidth="1"/>
    <col min="10" max="10" width="13.421875" style="4" customWidth="1"/>
    <col min="11" max="11" width="16.00390625" style="4" customWidth="1"/>
    <col min="12" max="12" width="16.28125" style="4" customWidth="1"/>
    <col min="13" max="13" width="12.00390625" style="4" customWidth="1"/>
    <col min="14" max="15" width="12.00390625" style="2" customWidth="1"/>
    <col min="16" max="16" width="21.28125" style="2" customWidth="1"/>
    <col min="17" max="17" width="13.8515625" style="2" customWidth="1"/>
    <col min="18" max="18" width="16.28125" style="2" customWidth="1"/>
    <col min="19" max="19" width="17.421875" style="2" customWidth="1"/>
    <col min="20" max="20" width="14.57421875" style="4" customWidth="1"/>
    <col min="21" max="21" width="13.421875" style="4" customWidth="1"/>
    <col min="22" max="16384" width="9.140625" style="4" customWidth="1"/>
  </cols>
  <sheetData>
    <row r="1" spans="5:11" ht="15">
      <c r="E1" s="301"/>
      <c r="F1" s="301"/>
      <c r="J1" s="301" t="s">
        <v>88</v>
      </c>
      <c r="K1" s="301"/>
    </row>
    <row r="2" ht="15.75">
      <c r="J2" s="169"/>
    </row>
    <row r="3" spans="1:27" s="26" customFormat="1" ht="61.5" customHeight="1">
      <c r="A3" s="486" t="str">
        <f>+'SA.4_CostOrar'!A3</f>
        <v>POR Puglia FESR 2014-2020 
Asse I - Obiettivo Specifico 1a – Azione 1.1 - Sub-Azione 1.1.b
Regolamento Regionale del 30 settembre 2014 n. 17 e s.m.i. - Titolo II Capo 2 Art. 26
PIA MEDIE IMPRESE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481"/>
      <c r="P3" s="2"/>
      <c r="Q3" s="2"/>
      <c r="R3" s="2"/>
      <c r="S3" s="2"/>
      <c r="T3" s="2"/>
      <c r="U3" s="2"/>
      <c r="V3" s="130"/>
      <c r="W3" s="130"/>
      <c r="X3" s="71"/>
      <c r="Y3" s="71"/>
      <c r="Z3" s="71"/>
      <c r="AA3" s="71"/>
    </row>
    <row r="4" spans="3:27" s="26" customFormat="1" ht="12.75"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1" ht="24" customHeight="1">
      <c r="A5" s="544" t="s">
        <v>41</v>
      </c>
      <c r="B5" s="545"/>
      <c r="C5" s="545"/>
      <c r="D5" s="545"/>
      <c r="E5" s="546"/>
      <c r="F5" s="484" t="str">
        <f>+S_Frontespizio!$E$10</f>
        <v> denominazione del beneficiario</v>
      </c>
      <c r="G5" s="485"/>
      <c r="H5" s="485"/>
      <c r="I5" s="485"/>
      <c r="J5" s="485"/>
      <c r="K5" s="485"/>
      <c r="L5" s="434" t="str">
        <f>+'SA.4_CostOrar'!D4</f>
        <v>Codice Progetto</v>
      </c>
      <c r="M5" s="435"/>
      <c r="N5" s="551" t="str">
        <f>+'SA.4_CostOrar'!F4</f>
        <v>codice pratica</v>
      </c>
      <c r="O5" s="552"/>
      <c r="T5" s="2"/>
      <c r="U5" s="2"/>
    </row>
    <row r="6" spans="14:19" ht="11.25" customHeight="1">
      <c r="N6" s="4"/>
      <c r="O6" s="4"/>
      <c r="P6" s="4"/>
      <c r="Q6" s="4"/>
      <c r="R6" s="4"/>
      <c r="S6" s="4"/>
    </row>
    <row r="7" spans="1:15" s="2" customFormat="1" ht="33" customHeight="1">
      <c r="A7" s="548" t="s">
        <v>127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50"/>
    </row>
    <row r="8" spans="1:14" s="2" customFormat="1" ht="15.75" customHeight="1" thickBot="1">
      <c r="A8" s="211"/>
      <c r="B8" s="211"/>
      <c r="C8" s="211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21" ht="45" customHeight="1" thickBot="1">
      <c r="A9" s="532" t="s">
        <v>76</v>
      </c>
      <c r="B9" s="532" t="s">
        <v>36</v>
      </c>
      <c r="C9" s="532" t="s">
        <v>243</v>
      </c>
      <c r="D9" s="539" t="s">
        <v>4</v>
      </c>
      <c r="E9" s="540"/>
      <c r="F9" s="540"/>
      <c r="G9" s="540"/>
      <c r="H9" s="542" t="s">
        <v>131</v>
      </c>
      <c r="I9" s="543"/>
      <c r="J9" s="539" t="s">
        <v>38</v>
      </c>
      <c r="K9" s="540"/>
      <c r="L9" s="541"/>
      <c r="M9" s="497" t="str">
        <f>+'SA.2_ PersNonDip'!K9</f>
        <v>Spazio riservato Puglia Sviluppo</v>
      </c>
      <c r="N9" s="497"/>
      <c r="O9" s="497"/>
      <c r="T9" s="2"/>
      <c r="U9" s="2"/>
    </row>
    <row r="10" spans="1:19" ht="51.75" customHeight="1" thickBot="1">
      <c r="A10" s="533"/>
      <c r="B10" s="533"/>
      <c r="C10" s="533"/>
      <c r="D10" s="231" t="s">
        <v>37</v>
      </c>
      <c r="E10" s="233" t="s">
        <v>5</v>
      </c>
      <c r="F10" s="317" t="s">
        <v>128</v>
      </c>
      <c r="G10" s="317" t="s">
        <v>129</v>
      </c>
      <c r="H10" s="317" t="s">
        <v>135</v>
      </c>
      <c r="I10" s="319" t="s">
        <v>136</v>
      </c>
      <c r="J10" s="231" t="s">
        <v>68</v>
      </c>
      <c r="K10" s="233" t="s">
        <v>5</v>
      </c>
      <c r="L10" s="318" t="s">
        <v>130</v>
      </c>
      <c r="M10" s="263" t="s">
        <v>138</v>
      </c>
      <c r="N10" s="263" t="s">
        <v>144</v>
      </c>
      <c r="O10" s="263" t="s">
        <v>107</v>
      </c>
      <c r="Q10" s="4"/>
      <c r="R10" s="4"/>
      <c r="S10" s="4"/>
    </row>
    <row r="11" spans="1:19" ht="21.75" customHeight="1" thickBot="1">
      <c r="A11" s="212"/>
      <c r="B11" s="212"/>
      <c r="C11" s="213"/>
      <c r="D11" s="212"/>
      <c r="E11" s="227"/>
      <c r="F11" s="213"/>
      <c r="G11" s="213"/>
      <c r="H11" s="214"/>
      <c r="I11" s="214"/>
      <c r="J11" s="215"/>
      <c r="K11" s="213"/>
      <c r="L11" s="213"/>
      <c r="M11" s="264"/>
      <c r="N11" s="264"/>
      <c r="O11" s="265"/>
      <c r="Q11" s="4"/>
      <c r="R11" s="4"/>
      <c r="S11" s="4"/>
    </row>
    <row r="12" spans="1:19" ht="21.75" customHeight="1" thickBot="1">
      <c r="A12" s="216"/>
      <c r="B12" s="216"/>
      <c r="C12" s="217"/>
      <c r="D12" s="216"/>
      <c r="E12" s="228"/>
      <c r="F12" s="217"/>
      <c r="G12" s="217"/>
      <c r="H12" s="218"/>
      <c r="I12" s="218"/>
      <c r="J12" s="219"/>
      <c r="K12" s="217"/>
      <c r="L12" s="217"/>
      <c r="M12" s="264"/>
      <c r="N12" s="264"/>
      <c r="O12" s="265"/>
      <c r="P12" s="4"/>
      <c r="Q12" s="4"/>
      <c r="R12" s="4"/>
      <c r="S12" s="4"/>
    </row>
    <row r="13" spans="1:19" ht="21.75" customHeight="1" thickBot="1">
      <c r="A13" s="216"/>
      <c r="B13" s="216"/>
      <c r="C13" s="217"/>
      <c r="D13" s="216"/>
      <c r="E13" s="228"/>
      <c r="F13" s="217"/>
      <c r="G13" s="217"/>
      <c r="H13" s="218"/>
      <c r="I13" s="218"/>
      <c r="J13" s="219"/>
      <c r="K13" s="217"/>
      <c r="L13" s="217"/>
      <c r="M13" s="264"/>
      <c r="N13" s="264"/>
      <c r="O13" s="265"/>
      <c r="P13" s="4"/>
      <c r="Q13" s="4"/>
      <c r="R13" s="4"/>
      <c r="S13" s="4"/>
    </row>
    <row r="14" spans="1:19" ht="21.75" customHeight="1" thickBot="1">
      <c r="A14" s="220"/>
      <c r="B14" s="220"/>
      <c r="C14" s="221"/>
      <c r="D14" s="220"/>
      <c r="E14" s="229"/>
      <c r="F14" s="221"/>
      <c r="G14" s="221"/>
      <c r="H14" s="222"/>
      <c r="I14" s="222"/>
      <c r="J14" s="223"/>
      <c r="K14" s="221"/>
      <c r="L14" s="221"/>
      <c r="M14" s="264"/>
      <c r="N14" s="264"/>
      <c r="O14" s="265"/>
      <c r="P14" s="4"/>
      <c r="Q14" s="4"/>
      <c r="R14" s="4"/>
      <c r="S14" s="4"/>
    </row>
    <row r="15" spans="1:19" ht="21.75" customHeight="1" thickBot="1">
      <c r="A15" s="220"/>
      <c r="B15" s="220"/>
      <c r="C15" s="221"/>
      <c r="D15" s="220"/>
      <c r="E15" s="229"/>
      <c r="F15" s="221"/>
      <c r="G15" s="221"/>
      <c r="H15" s="222"/>
      <c r="I15" s="222"/>
      <c r="J15" s="223"/>
      <c r="K15" s="221"/>
      <c r="L15" s="221"/>
      <c r="M15" s="264"/>
      <c r="N15" s="264"/>
      <c r="O15" s="265"/>
      <c r="P15" s="4"/>
      <c r="Q15" s="4"/>
      <c r="R15" s="4"/>
      <c r="S15" s="4"/>
    </row>
    <row r="16" spans="1:19" ht="21.75" customHeight="1" thickBot="1">
      <c r="A16" s="220"/>
      <c r="B16" s="220"/>
      <c r="C16" s="221"/>
      <c r="D16" s="220"/>
      <c r="E16" s="229"/>
      <c r="F16" s="221"/>
      <c r="G16" s="221"/>
      <c r="H16" s="222"/>
      <c r="I16" s="222"/>
      <c r="J16" s="223"/>
      <c r="K16" s="221"/>
      <c r="L16" s="221"/>
      <c r="M16" s="264"/>
      <c r="N16" s="264"/>
      <c r="O16" s="265"/>
      <c r="P16" s="4"/>
      <c r="Q16" s="4"/>
      <c r="R16" s="4"/>
      <c r="S16" s="4"/>
    </row>
    <row r="17" spans="1:19" ht="21.75" customHeight="1" thickBot="1">
      <c r="A17" s="220"/>
      <c r="B17" s="220"/>
      <c r="C17" s="221"/>
      <c r="D17" s="220"/>
      <c r="E17" s="229"/>
      <c r="F17" s="221"/>
      <c r="G17" s="221"/>
      <c r="H17" s="222"/>
      <c r="I17" s="222"/>
      <c r="J17" s="223"/>
      <c r="K17" s="221"/>
      <c r="L17" s="221"/>
      <c r="M17" s="264"/>
      <c r="N17" s="264"/>
      <c r="O17" s="265"/>
      <c r="P17" s="4"/>
      <c r="Q17" s="4"/>
      <c r="R17" s="4"/>
      <c r="S17" s="4"/>
    </row>
    <row r="18" spans="1:19" ht="21.75" customHeight="1" thickBot="1">
      <c r="A18" s="220"/>
      <c r="B18" s="220"/>
      <c r="C18" s="221"/>
      <c r="D18" s="220"/>
      <c r="E18" s="229"/>
      <c r="F18" s="221"/>
      <c r="G18" s="221"/>
      <c r="H18" s="222"/>
      <c r="I18" s="222"/>
      <c r="J18" s="223"/>
      <c r="K18" s="221"/>
      <c r="L18" s="221"/>
      <c r="M18" s="264"/>
      <c r="N18" s="264"/>
      <c r="O18" s="266"/>
      <c r="P18" s="4"/>
      <c r="Q18" s="4"/>
      <c r="R18" s="4"/>
      <c r="S18" s="4"/>
    </row>
    <row r="19" spans="1:19" ht="21.75" customHeight="1" thickBot="1">
      <c r="A19" s="220"/>
      <c r="B19" s="220"/>
      <c r="C19" s="221"/>
      <c r="D19" s="220"/>
      <c r="E19" s="229"/>
      <c r="F19" s="221"/>
      <c r="G19" s="221"/>
      <c r="H19" s="222"/>
      <c r="I19" s="222"/>
      <c r="J19" s="223"/>
      <c r="K19" s="221"/>
      <c r="L19" s="221"/>
      <c r="M19" s="264"/>
      <c r="N19" s="264"/>
      <c r="O19" s="264"/>
      <c r="P19" s="4"/>
      <c r="Q19" s="4"/>
      <c r="R19" s="4"/>
      <c r="S19" s="4"/>
    </row>
    <row r="20" spans="1:19" ht="21.75" customHeight="1" thickBot="1">
      <c r="A20" s="224"/>
      <c r="B20" s="224"/>
      <c r="C20" s="225"/>
      <c r="D20" s="224"/>
      <c r="E20" s="230"/>
      <c r="F20" s="225"/>
      <c r="G20" s="225"/>
      <c r="H20" s="226"/>
      <c r="I20" s="226"/>
      <c r="J20" s="226"/>
      <c r="K20" s="225"/>
      <c r="L20" s="225"/>
      <c r="M20" s="264"/>
      <c r="N20" s="185"/>
      <c r="O20" s="264"/>
      <c r="P20" s="4"/>
      <c r="Q20" s="4"/>
      <c r="R20" s="4"/>
      <c r="S20" s="4"/>
    </row>
    <row r="21" spans="1:30" ht="25.5" customHeight="1" thickBot="1">
      <c r="A21" s="47"/>
      <c r="B21" s="47"/>
      <c r="C21" s="47"/>
      <c r="D21" s="47"/>
      <c r="E21" s="536" t="s">
        <v>1</v>
      </c>
      <c r="F21" s="537"/>
      <c r="G21" s="538"/>
      <c r="H21" s="364">
        <f>SUM(H11:H20)</f>
        <v>0</v>
      </c>
      <c r="I21" s="365">
        <f>SUM(I11:I20)</f>
        <v>0</v>
      </c>
      <c r="J21" s="322"/>
      <c r="K21" s="322"/>
      <c r="L21" s="366">
        <f>SUM(L11:L20)</f>
        <v>0</v>
      </c>
      <c r="M21" s="264">
        <f>SUM(M11:M20)</f>
        <v>0</v>
      </c>
      <c r="N21" s="264">
        <f>SUM(N11:N20)</f>
        <v>0</v>
      </c>
      <c r="O21" s="185"/>
      <c r="P21" s="4"/>
      <c r="Q21" s="4"/>
      <c r="R21" s="4"/>
      <c r="S21" s="4"/>
      <c r="AD21" s="4" t="s">
        <v>51</v>
      </c>
    </row>
    <row r="22" spans="3:19" ht="14.25">
      <c r="C22" s="5"/>
      <c r="D22" s="6"/>
      <c r="E22" s="6"/>
      <c r="F22" s="6"/>
      <c r="G22" s="9"/>
      <c r="H22" s="10"/>
      <c r="I22" s="10"/>
      <c r="J22" s="10"/>
      <c r="K22" s="10"/>
      <c r="L22" s="10"/>
      <c r="M22" s="23"/>
      <c r="N22" s="10"/>
      <c r="O22" s="10"/>
      <c r="P22" s="10"/>
      <c r="Q22" s="10"/>
      <c r="R22" s="10"/>
      <c r="S22" s="10"/>
    </row>
    <row r="23" spans="3:19" ht="14.25">
      <c r="C23" s="5"/>
      <c r="D23" s="6"/>
      <c r="E23" s="6"/>
      <c r="F23" s="6"/>
      <c r="G23" s="9"/>
      <c r="H23" s="10"/>
      <c r="I23" s="10"/>
      <c r="J23" s="10"/>
      <c r="K23" s="10"/>
      <c r="L23" s="10"/>
      <c r="M23" s="23"/>
      <c r="N23" s="10"/>
      <c r="O23" s="10"/>
      <c r="P23" s="10"/>
      <c r="Q23" s="10"/>
      <c r="R23" s="10"/>
      <c r="S23" s="10"/>
    </row>
    <row r="24" spans="3:19" ht="15" customHeight="1"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124"/>
      <c r="P24" s="124"/>
      <c r="Q24" s="124"/>
      <c r="R24" s="124"/>
      <c r="S24" s="124"/>
    </row>
    <row r="25" spans="3:19" ht="21.75" customHeight="1">
      <c r="C25" s="535" t="s">
        <v>132</v>
      </c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124"/>
      <c r="P25" s="124"/>
      <c r="Q25" s="124"/>
      <c r="R25" s="124"/>
      <c r="S25" s="124"/>
    </row>
    <row r="26" spans="3:19" ht="21.75" customHeight="1"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3:19" ht="24" customHeight="1">
      <c r="C27" s="12" t="s">
        <v>22</v>
      </c>
      <c r="D27" s="13"/>
      <c r="E27" s="13"/>
      <c r="F27" s="13"/>
      <c r="G27" s="1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3:19" ht="15">
      <c r="C28" s="14"/>
      <c r="D28" s="14"/>
      <c r="E28" s="14"/>
      <c r="F28" s="14"/>
      <c r="G28" s="1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3:19" ht="15">
      <c r="C29" s="9"/>
      <c r="D29" s="9"/>
      <c r="E29" s="9"/>
      <c r="F29" s="9"/>
      <c r="G29" s="9"/>
      <c r="H29" s="10"/>
      <c r="I29" s="10"/>
      <c r="J29" s="50" t="s">
        <v>10</v>
      </c>
      <c r="K29" s="10"/>
      <c r="L29" s="10"/>
      <c r="M29" s="10"/>
      <c r="N29" s="10"/>
      <c r="O29" s="10"/>
      <c r="P29" s="10"/>
      <c r="Q29" s="10"/>
      <c r="R29" s="10"/>
      <c r="S29" s="10"/>
    </row>
    <row r="30" spans="3:19" ht="15">
      <c r="C30" s="534"/>
      <c r="D30" s="534"/>
      <c r="E30" s="70"/>
      <c r="F30" s="70"/>
      <c r="G30" s="9"/>
      <c r="K30" s="37"/>
      <c r="L30" s="37"/>
      <c r="O30" s="50"/>
      <c r="P30" s="50"/>
      <c r="Q30" s="50"/>
      <c r="R30" s="50"/>
      <c r="S30" s="50"/>
    </row>
    <row r="31" spans="3:19" ht="15">
      <c r="C31" s="14"/>
      <c r="D31" s="14"/>
      <c r="E31" s="14"/>
      <c r="F31" s="14"/>
      <c r="G31" s="9"/>
      <c r="H31" s="15"/>
      <c r="I31" s="15"/>
      <c r="J31" s="178" t="s">
        <v>0</v>
      </c>
      <c r="K31" s="15"/>
      <c r="L31" s="15"/>
      <c r="M31" s="15"/>
      <c r="N31" s="10"/>
      <c r="O31" s="10"/>
      <c r="P31" s="10"/>
      <c r="Q31" s="10"/>
      <c r="R31" s="10"/>
      <c r="S31" s="10"/>
    </row>
    <row r="32" spans="3:19" ht="15">
      <c r="C32" s="15"/>
      <c r="D32" s="15"/>
      <c r="E32" s="15"/>
      <c r="F32" s="15"/>
      <c r="G32" s="9"/>
      <c r="M32" s="15"/>
      <c r="N32" s="10"/>
      <c r="O32" s="10"/>
      <c r="P32" s="10"/>
      <c r="Q32" s="10"/>
      <c r="R32" s="10"/>
      <c r="S32" s="10"/>
    </row>
    <row r="33" spans="3:19" ht="15">
      <c r="C33" s="14"/>
      <c r="D33" s="14"/>
      <c r="E33" s="14"/>
      <c r="F33" s="14"/>
      <c r="G33" s="9"/>
      <c r="H33" s="16"/>
      <c r="I33" s="16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8:9" ht="14.25">
      <c r="H34" s="2"/>
      <c r="I34" s="2"/>
    </row>
    <row r="35" spans="8:9" ht="14.25">
      <c r="H35" s="2"/>
      <c r="I35" s="2"/>
    </row>
    <row r="36" spans="8:9" ht="14.25">
      <c r="H36" s="2"/>
      <c r="I36" s="2"/>
    </row>
    <row r="37" spans="8:9" ht="14.25">
      <c r="H37" s="2"/>
      <c r="I37" s="2"/>
    </row>
  </sheetData>
  <sheetProtection/>
  <mergeCells count="17">
    <mergeCell ref="F5:K5"/>
    <mergeCell ref="A5:E5"/>
    <mergeCell ref="A3:O3"/>
    <mergeCell ref="A7:O7"/>
    <mergeCell ref="M9:O9"/>
    <mergeCell ref="A9:A10"/>
    <mergeCell ref="D9:G9"/>
    <mergeCell ref="C9:C10"/>
    <mergeCell ref="L5:M5"/>
    <mergeCell ref="N5:O5"/>
    <mergeCell ref="B9:B10"/>
    <mergeCell ref="C30:D30"/>
    <mergeCell ref="C24:N24"/>
    <mergeCell ref="E21:G21"/>
    <mergeCell ref="C25:N25"/>
    <mergeCell ref="J9:L9"/>
    <mergeCell ref="H9:I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Davide Alessandro De Lella</cp:lastModifiedBy>
  <cp:lastPrinted>2020-08-03T10:28:46Z</cp:lastPrinted>
  <dcterms:created xsi:type="dcterms:W3CDTF">2004-06-18T13:28:21Z</dcterms:created>
  <dcterms:modified xsi:type="dcterms:W3CDTF">2020-10-06T07:37:00Z</dcterms:modified>
  <cp:category/>
  <cp:version/>
  <cp:contentType/>
  <cp:contentStatus/>
</cp:coreProperties>
</file>